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Ofa\007相談所\01共通\07税務\R3固定資産税・都市計画税減免\R3年固定資産税減免相談窓口\"/>
    </mc:Choice>
  </mc:AlternateContent>
  <xr:revisionPtr revIDLastSave="0" documentId="13_ncr:1_{98F6CA04-978A-49AE-A9C9-7F2800462A35}" xr6:coauthVersionLast="45" xr6:coauthVersionMax="45" xr10:uidLastSave="{00000000-0000-0000-0000-000000000000}"/>
  <bookViews>
    <workbookView xWindow="-120" yWindow="-120" windowWidth="20730" windowHeight="11160" xr2:uid="{00000000-000D-0000-FFFF-FFFF00000000}"/>
  </bookViews>
  <sheets>
    <sheet name="①確認書" sheetId="1" r:id="rId1"/>
    <sheet name="②申告書" sheetId="2" r:id="rId2"/>
    <sheet name="③特例対象資産一覧" sheetId="3" r:id="rId3"/>
  </sheets>
  <definedNames>
    <definedName name="_xlnm.Print_Area" localSheetId="0">①確認書!$A$2:$J$45</definedName>
    <definedName name="_xlnm.Print_Area" localSheetId="1">②申告書!$A$6:$AF$77</definedName>
    <definedName name="_xlnm.Print_Area" localSheetId="2">③特例対象資産一覧!$A$1:$E$23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2" i="2" l="1"/>
  <c r="V10" i="2"/>
  <c r="V11" i="2"/>
  <c r="V9" i="2"/>
  <c r="J36" i="1" l="1"/>
  <c r="I36" i="1"/>
  <c r="H36" i="1"/>
  <c r="G36" i="1"/>
  <c r="F36" i="1"/>
  <c r="E36" i="1"/>
  <c r="D36" i="1"/>
  <c r="J37" i="1" l="1"/>
  <c r="V8" i="2"/>
  <c r="U30" i="1"/>
  <c r="U31" i="1"/>
  <c r="U29" i="1"/>
  <c r="U27" i="1"/>
  <c r="U28" i="1"/>
  <c r="U26" i="1"/>
  <c r="S30" i="1"/>
  <c r="S31" i="1"/>
  <c r="S29" i="1"/>
  <c r="S27" i="1"/>
  <c r="S28" i="1"/>
  <c r="S26" i="1"/>
  <c r="R30" i="1"/>
  <c r="R31" i="1"/>
  <c r="R29" i="1"/>
  <c r="R27" i="1"/>
  <c r="R28" i="1"/>
  <c r="R26" i="1"/>
  <c r="Q30" i="1"/>
  <c r="Q31" i="1"/>
  <c r="Q29" i="1"/>
  <c r="Q28" i="1"/>
  <c r="Q27" i="1"/>
  <c r="Q26" i="1"/>
  <c r="U25" i="1"/>
  <c r="U24" i="1"/>
  <c r="S25" i="1"/>
  <c r="S24" i="1"/>
  <c r="R25" i="1"/>
  <c r="R24" i="1"/>
  <c r="Q25" i="1"/>
  <c r="Q24" i="1"/>
  <c r="P20" i="1"/>
  <c r="Q20" i="1"/>
  <c r="R20" i="1"/>
  <c r="S20" i="1"/>
  <c r="T20" i="1"/>
  <c r="U20" i="1"/>
  <c r="O20" i="1"/>
  <c r="V20" i="1" l="1"/>
  <c r="J20" i="1"/>
  <c r="S4" i="1" s="1"/>
  <c r="O29" i="1" s="1"/>
  <c r="U7" i="1"/>
  <c r="U8" i="1"/>
  <c r="U9" i="1"/>
  <c r="U10" i="1"/>
  <c r="U11" i="1"/>
  <c r="U12" i="1"/>
  <c r="U6" i="1"/>
  <c r="H19" i="1"/>
  <c r="I19" i="1"/>
  <c r="G19" i="1"/>
  <c r="P29" i="1"/>
  <c r="P30" i="1"/>
  <c r="P31" i="1"/>
  <c r="T29" i="1"/>
  <c r="T30" i="1"/>
  <c r="T31" i="1"/>
  <c r="V29" i="1" l="1"/>
  <c r="F23" i="2"/>
  <c r="V12" i="1"/>
  <c r="V11" i="1"/>
  <c r="T25" i="1" s="1"/>
  <c r="B26" i="2" l="1"/>
  <c r="U23" i="2"/>
  <c r="L23" i="2"/>
  <c r="N23" i="2" s="1"/>
  <c r="C25" i="2"/>
  <c r="R25" i="2" s="1"/>
  <c r="P25" i="1"/>
  <c r="R23" i="2" l="1"/>
  <c r="AA23" i="2"/>
  <c r="AC23" i="2" s="1"/>
  <c r="H25" i="2"/>
  <c r="W25" i="2" s="1"/>
  <c r="M25" i="2"/>
  <c r="AB25" i="2" s="1"/>
  <c r="U22" i="1"/>
  <c r="U23" i="1"/>
  <c r="J21" i="1"/>
  <c r="S5" i="1" s="1"/>
  <c r="O30" i="1" s="1"/>
  <c r="V30" i="1" s="1"/>
  <c r="G26" i="2" s="1"/>
  <c r="J22" i="1"/>
  <c r="S6" i="1" s="1"/>
  <c r="O31" i="1" s="1"/>
  <c r="V31" i="1" s="1"/>
  <c r="L26" i="2" s="1"/>
  <c r="J23" i="1"/>
  <c r="S7" i="1" s="1"/>
  <c r="J24" i="1"/>
  <c r="S8" i="1" s="1"/>
  <c r="J25" i="1"/>
  <c r="S9" i="1" s="1"/>
  <c r="J26" i="1"/>
  <c r="S10" i="1" s="1"/>
  <c r="J27" i="1"/>
  <c r="S11" i="1" s="1"/>
  <c r="J28" i="1"/>
  <c r="S12" i="1" s="1"/>
  <c r="E20" i="1"/>
  <c r="R4" i="1" s="1"/>
  <c r="O26" i="1" s="1"/>
  <c r="E21" i="1"/>
  <c r="R5" i="1" s="1"/>
  <c r="O27" i="1" s="1"/>
  <c r="E22" i="1"/>
  <c r="R6" i="1" s="1"/>
  <c r="O28" i="1" s="1"/>
  <c r="E23" i="1"/>
  <c r="R7" i="1" s="1"/>
  <c r="E24" i="1"/>
  <c r="R8" i="1" s="1"/>
  <c r="E25" i="1"/>
  <c r="R9" i="1" s="1"/>
  <c r="E26" i="1"/>
  <c r="R10" i="1" s="1"/>
  <c r="E27" i="1"/>
  <c r="R11" i="1" s="1"/>
  <c r="E28" i="1"/>
  <c r="R12" i="1" s="1"/>
  <c r="P26" i="1"/>
  <c r="P27" i="1"/>
  <c r="P28" i="1"/>
  <c r="T26" i="1"/>
  <c r="T27" i="1"/>
  <c r="T28" i="1"/>
  <c r="V7" i="1" l="1"/>
  <c r="V6" i="1"/>
  <c r="O25" i="1" s="1"/>
  <c r="V25" i="1" s="1"/>
  <c r="V10" i="1"/>
  <c r="V9" i="1"/>
  <c r="V8" i="1"/>
  <c r="V28" i="1"/>
  <c r="AA26" i="2" s="1"/>
  <c r="V27" i="1"/>
  <c r="V26" i="2" s="1"/>
  <c r="V26" i="1"/>
  <c r="Q26" i="2" s="1"/>
  <c r="U21" i="1"/>
  <c r="T8" i="1"/>
  <c r="T6" i="1"/>
  <c r="T11" i="1"/>
  <c r="T7" i="1"/>
  <c r="T12" i="1"/>
  <c r="W12" i="1" s="1"/>
  <c r="J35" i="1" s="1"/>
  <c r="T10" i="1"/>
  <c r="T9" i="1"/>
  <c r="W9" i="1" s="1"/>
  <c r="W10" i="1" l="1"/>
  <c r="W6" i="1"/>
  <c r="D35" i="1" s="1"/>
  <c r="O24" i="1"/>
  <c r="W8" i="1"/>
  <c r="F35" i="1" s="1"/>
  <c r="F34" i="1" s="1"/>
  <c r="W11" i="1"/>
  <c r="I35" i="1" s="1"/>
  <c r="T24" i="1"/>
  <c r="J33" i="1"/>
  <c r="J34" i="1"/>
  <c r="P24" i="1"/>
  <c r="W7" i="1"/>
  <c r="E35" i="1" s="1"/>
  <c r="Q23" i="1"/>
  <c r="H35" i="1"/>
  <c r="G35" i="1"/>
  <c r="Q22" i="1"/>
  <c r="Q21" i="1"/>
  <c r="F33" i="1" l="1"/>
  <c r="B28" i="2"/>
  <c r="Q28" i="2"/>
  <c r="V24" i="1"/>
  <c r="U17" i="1"/>
  <c r="U18" i="1" s="1"/>
  <c r="P23" i="1"/>
  <c r="E33" i="1"/>
  <c r="P21" i="1" s="1"/>
  <c r="E34" i="1"/>
  <c r="P22" i="1" s="1"/>
  <c r="T23" i="1"/>
  <c r="I33" i="1"/>
  <c r="T21" i="1" s="1"/>
  <c r="I34" i="1"/>
  <c r="T22" i="1" s="1"/>
  <c r="O23" i="1"/>
  <c r="D34" i="1"/>
  <c r="D33" i="1"/>
  <c r="R23" i="1"/>
  <c r="G33" i="1"/>
  <c r="G34" i="1"/>
  <c r="S23" i="1"/>
  <c r="H33" i="1"/>
  <c r="H34" i="1"/>
  <c r="S21" i="1"/>
  <c r="S22" i="1"/>
  <c r="R21" i="1"/>
  <c r="R22" i="1"/>
  <c r="O22" i="1"/>
  <c r="Q17" i="1"/>
  <c r="Q18" i="1" s="1"/>
  <c r="V23" i="1" l="1"/>
  <c r="V22" i="1"/>
  <c r="O17" i="1"/>
  <c r="O18" i="1" s="1"/>
  <c r="O21" i="1"/>
  <c r="V21" i="1" s="1"/>
  <c r="S17" i="1"/>
  <c r="S18" i="1" s="1"/>
  <c r="T17" i="1"/>
  <c r="T18" i="1" s="1"/>
  <c r="R17" i="1"/>
  <c r="R18" i="1" s="1"/>
  <c r="P17" i="1"/>
  <c r="P18" i="1" s="1"/>
  <c r="B30" i="2" l="1"/>
  <c r="C34" i="2" s="1"/>
  <c r="V18" i="1"/>
  <c r="J38" i="1" s="1"/>
  <c r="C32" i="2" l="1"/>
</calcChain>
</file>

<file path=xl/sharedStrings.xml><?xml version="1.0" encoding="utf-8"?>
<sst xmlns="http://schemas.openxmlformats.org/spreadsheetml/2006/main" count="270" uniqueCount="187">
  <si>
    <t>２．固定資産税の支払い有無</t>
    <rPh sb="2" eb="7">
      <t>コテイシサンゼイ</t>
    </rPh>
    <rPh sb="8" eb="10">
      <t>シハラ</t>
    </rPh>
    <rPh sb="11" eb="13">
      <t>ウム</t>
    </rPh>
    <phoneticPr fontId="2"/>
  </si>
  <si>
    <t>２０１９年</t>
    <rPh sb="4" eb="5">
      <t>ネン</t>
    </rPh>
    <phoneticPr fontId="2"/>
  </si>
  <si>
    <t>２月</t>
    <rPh sb="1" eb="2">
      <t>ガツ</t>
    </rPh>
    <phoneticPr fontId="2"/>
  </si>
  <si>
    <t>３月</t>
    <rPh sb="1" eb="2">
      <t>ガツ</t>
    </rPh>
    <phoneticPr fontId="2"/>
  </si>
  <si>
    <t>４月</t>
  </si>
  <si>
    <t>５月</t>
  </si>
  <si>
    <t>６月</t>
  </si>
  <si>
    <t>７月</t>
  </si>
  <si>
    <t>８月</t>
  </si>
  <si>
    <t>９月</t>
  </si>
  <si>
    <t>１０月</t>
  </si>
  <si>
    <t>２０２０年</t>
    <rPh sb="4" eb="5">
      <t>ネン</t>
    </rPh>
    <phoneticPr fontId="2"/>
  </si>
  <si>
    <t>対象月</t>
    <rPh sb="0" eb="2">
      <t>タイショウ</t>
    </rPh>
    <rPh sb="2" eb="3">
      <t>ツキ</t>
    </rPh>
    <phoneticPr fontId="2"/>
  </si>
  <si>
    <t>2-4月</t>
    <rPh sb="3" eb="4">
      <t>ガツ</t>
    </rPh>
    <phoneticPr fontId="2"/>
  </si>
  <si>
    <t>3-5月</t>
    <rPh sb="3" eb="4">
      <t>ガツ</t>
    </rPh>
    <phoneticPr fontId="2"/>
  </si>
  <si>
    <t>4-6月</t>
    <rPh sb="3" eb="4">
      <t>ガツ</t>
    </rPh>
    <phoneticPr fontId="2"/>
  </si>
  <si>
    <t>5-7月</t>
    <rPh sb="3" eb="4">
      <t>ガツ</t>
    </rPh>
    <phoneticPr fontId="2"/>
  </si>
  <si>
    <t>6-8月</t>
    <rPh sb="3" eb="4">
      <t>ガツ</t>
    </rPh>
    <phoneticPr fontId="2"/>
  </si>
  <si>
    <t>7-9月</t>
    <rPh sb="3" eb="4">
      <t>ガツ</t>
    </rPh>
    <phoneticPr fontId="2"/>
  </si>
  <si>
    <t>8-10月</t>
    <rPh sb="4" eb="5">
      <t>ガツ</t>
    </rPh>
    <phoneticPr fontId="2"/>
  </si>
  <si>
    <t>個人事業　：常時使用する従業員数が1000人以下</t>
    <rPh sb="0" eb="2">
      <t>コジン</t>
    </rPh>
    <rPh sb="2" eb="4">
      <t>ジギョウ</t>
    </rPh>
    <rPh sb="6" eb="10">
      <t>ジョウジシヨウ</t>
    </rPh>
    <rPh sb="12" eb="16">
      <t>ジュウギョウインスウ</t>
    </rPh>
    <rPh sb="21" eb="22">
      <t>ニン</t>
    </rPh>
    <rPh sb="22" eb="24">
      <t>イカ</t>
    </rPh>
    <phoneticPr fontId="2"/>
  </si>
  <si>
    <t>法人　　　：資本金1億円以下かつ従業員数1000人以下</t>
    <rPh sb="0" eb="2">
      <t>ホウジン</t>
    </rPh>
    <rPh sb="6" eb="9">
      <t>シホンキン</t>
    </rPh>
    <rPh sb="10" eb="12">
      <t>オクエン</t>
    </rPh>
    <rPh sb="12" eb="14">
      <t>イカ</t>
    </rPh>
    <rPh sb="16" eb="20">
      <t>ジュウギョウインスウ</t>
    </rPh>
    <rPh sb="24" eb="27">
      <t>ニンイカ</t>
    </rPh>
    <phoneticPr fontId="2"/>
  </si>
  <si>
    <t>上記内容に相違ございません。</t>
    <rPh sb="0" eb="2">
      <t>ジョウキ</t>
    </rPh>
    <rPh sb="2" eb="4">
      <t>ナイヨウ</t>
    </rPh>
    <rPh sb="5" eb="7">
      <t>ソウイ</t>
    </rPh>
    <phoneticPr fontId="2"/>
  </si>
  <si>
    <r>
      <t>課税対象となる事業用家屋及び償却資産がある。（</t>
    </r>
    <r>
      <rPr>
        <b/>
        <u/>
        <sz val="11"/>
        <color theme="1"/>
        <rFont val="游ゴシック"/>
        <family val="3"/>
        <charset val="128"/>
        <scheme val="minor"/>
      </rPr>
      <t>土地を除く</t>
    </r>
    <r>
      <rPr>
        <sz val="11"/>
        <color theme="1"/>
        <rFont val="游ゴシック"/>
        <family val="2"/>
        <charset val="128"/>
        <scheme val="minor"/>
      </rPr>
      <t>）</t>
    </r>
    <rPh sb="0" eb="4">
      <t>カゼイタイショウ</t>
    </rPh>
    <rPh sb="7" eb="12">
      <t>ジギョウヨウカオク</t>
    </rPh>
    <rPh sb="12" eb="13">
      <t>オヨ</t>
    </rPh>
    <rPh sb="14" eb="16">
      <t>ショウキャク</t>
    </rPh>
    <rPh sb="16" eb="18">
      <t>シサン</t>
    </rPh>
    <rPh sb="23" eb="25">
      <t>トチ</t>
    </rPh>
    <rPh sb="26" eb="27">
      <t>ノゾ</t>
    </rPh>
    <phoneticPr fontId="2"/>
  </si>
  <si>
    <t>2月</t>
    <rPh sb="1" eb="2">
      <t>ガツ</t>
    </rPh>
    <phoneticPr fontId="2"/>
  </si>
  <si>
    <t>3月</t>
  </si>
  <si>
    <t>4月</t>
  </si>
  <si>
    <t>5月</t>
  </si>
  <si>
    <t>6月</t>
  </si>
  <si>
    <t>7月</t>
  </si>
  <si>
    <t>8月</t>
  </si>
  <si>
    <t>9月</t>
  </si>
  <si>
    <t>10月</t>
  </si>
  <si>
    <t>2019年</t>
    <rPh sb="4" eb="5">
      <t>ネン</t>
    </rPh>
    <phoneticPr fontId="2"/>
  </si>
  <si>
    <t>2020年</t>
    <rPh sb="4" eb="5">
      <t>ネン</t>
    </rPh>
    <phoneticPr fontId="2"/>
  </si>
  <si>
    <t>収入1</t>
    <rPh sb="0" eb="2">
      <t>シュウニュウ</t>
    </rPh>
    <phoneticPr fontId="2"/>
  </si>
  <si>
    <t>収入2</t>
    <rPh sb="0" eb="2">
      <t>シュウニュウ</t>
    </rPh>
    <phoneticPr fontId="2"/>
  </si>
  <si>
    <t>収入3</t>
    <rPh sb="0" eb="2">
      <t>シュウニュウ</t>
    </rPh>
    <phoneticPr fontId="2"/>
  </si>
  <si>
    <t>合計</t>
    <rPh sb="0" eb="2">
      <t>ゴウケイ</t>
    </rPh>
    <phoneticPr fontId="2"/>
  </si>
  <si>
    <t>試算
可否</t>
    <rPh sb="0" eb="2">
      <t>シサン</t>
    </rPh>
    <rPh sb="3" eb="5">
      <t>カヒ</t>
    </rPh>
    <phoneticPr fontId="2"/>
  </si>
  <si>
    <t>〇</t>
    <phoneticPr fontId="2"/>
  </si>
  <si>
    <t>－</t>
    <phoneticPr fontId="2"/>
  </si>
  <si>
    <t>不動産</t>
    <rPh sb="0" eb="3">
      <t>フドウサン</t>
    </rPh>
    <phoneticPr fontId="2"/>
  </si>
  <si>
    <t>農業</t>
    <rPh sb="0" eb="2">
      <t>ノウギョウ</t>
    </rPh>
    <phoneticPr fontId="2"/>
  </si>
  <si>
    <t>その他</t>
    <rPh sb="2" eb="3">
      <t>タ</t>
    </rPh>
    <phoneticPr fontId="2"/>
  </si>
  <si>
    <t>3カ月</t>
    <rPh sb="2" eb="3">
      <t>ゲツ</t>
    </rPh>
    <phoneticPr fontId="2"/>
  </si>
  <si>
    <t>事業
種別</t>
    <rPh sb="0" eb="2">
      <t>ジギョウ</t>
    </rPh>
    <rPh sb="3" eb="5">
      <t>シュベツ</t>
    </rPh>
    <phoneticPr fontId="2"/>
  </si>
  <si>
    <t>１／２</t>
    <phoneticPr fontId="2"/>
  </si>
  <si>
    <t>全額</t>
    <rPh sb="0" eb="2">
      <t>ゼンガク</t>
    </rPh>
    <phoneticPr fontId="2"/>
  </si>
  <si>
    <t>固定資産税等減免</t>
    <rPh sb="0" eb="2">
      <t>コテイ</t>
    </rPh>
    <rPh sb="2" eb="5">
      <t>シサンゼイ</t>
    </rPh>
    <rPh sb="5" eb="6">
      <t>トウ</t>
    </rPh>
    <rPh sb="6" eb="8">
      <t>ゲンメン</t>
    </rPh>
    <phoneticPr fontId="2"/>
  </si>
  <si>
    <t>機関毎の減免対象可否</t>
    <rPh sb="0" eb="3">
      <t>キカンゴト</t>
    </rPh>
    <rPh sb="4" eb="6">
      <t>ゲンメン</t>
    </rPh>
    <rPh sb="6" eb="8">
      <t>タイショウ</t>
    </rPh>
    <rPh sb="8" eb="10">
      <t>カヒ</t>
    </rPh>
    <phoneticPr fontId="2"/>
  </si>
  <si>
    <r>
      <t>令和2年1~12月において、新たに固定資産を取得した。（</t>
    </r>
    <r>
      <rPr>
        <b/>
        <u/>
        <sz val="11"/>
        <color theme="1"/>
        <rFont val="游ゴシック"/>
        <family val="3"/>
        <charset val="128"/>
        <scheme val="minor"/>
      </rPr>
      <t>土地を除く</t>
    </r>
    <r>
      <rPr>
        <sz val="11"/>
        <color theme="1"/>
        <rFont val="游ゴシック"/>
        <family val="2"/>
        <charset val="128"/>
        <scheme val="minor"/>
      </rPr>
      <t>）</t>
    </r>
    <rPh sb="0" eb="2">
      <t>レイワ</t>
    </rPh>
    <rPh sb="3" eb="4">
      <t>ネン</t>
    </rPh>
    <rPh sb="8" eb="9">
      <t>ガツ</t>
    </rPh>
    <rPh sb="14" eb="15">
      <t>アラ</t>
    </rPh>
    <rPh sb="17" eb="21">
      <t>コテイシサン</t>
    </rPh>
    <rPh sb="22" eb="24">
      <t>シュトク</t>
    </rPh>
    <rPh sb="28" eb="30">
      <t>トチ</t>
    </rPh>
    <rPh sb="31" eb="32">
      <t>ノゾ</t>
    </rPh>
    <phoneticPr fontId="2"/>
  </si>
  <si>
    <t>　　＊固定資産税等の減免処置は令和３年分となります。</t>
    <rPh sb="3" eb="5">
      <t>コテイ</t>
    </rPh>
    <rPh sb="5" eb="8">
      <t>シサンゼイ</t>
    </rPh>
    <rPh sb="8" eb="9">
      <t>トウ</t>
    </rPh>
    <rPh sb="10" eb="12">
      <t>ゲンメン</t>
    </rPh>
    <rPh sb="12" eb="14">
      <t>ショチ</t>
    </rPh>
    <rPh sb="15" eb="17">
      <t>レイワ</t>
    </rPh>
    <rPh sb="18" eb="19">
      <t>ネン</t>
    </rPh>
    <rPh sb="19" eb="20">
      <t>ブン</t>
    </rPh>
    <phoneticPr fontId="2"/>
  </si>
  <si>
    <t>固定資産税・都市計画税の軽減申告に係る売上減少確認書</t>
    <rPh sb="0" eb="5">
      <t>コテイシサンゼイ</t>
    </rPh>
    <rPh sb="6" eb="11">
      <t>トシケイカクゼイ</t>
    </rPh>
    <rPh sb="12" eb="16">
      <t>ケイゲンシンコク</t>
    </rPh>
    <rPh sb="17" eb="18">
      <t>カカ</t>
    </rPh>
    <rPh sb="19" eb="21">
      <t>ウリアゲ</t>
    </rPh>
    <rPh sb="21" eb="23">
      <t>ゲンショウ</t>
    </rPh>
    <rPh sb="23" eb="26">
      <t>カクニンショ</t>
    </rPh>
    <phoneticPr fontId="2"/>
  </si>
  <si>
    <t>■2020年2~10月の任意の連続する3ヵ月の期間の前年同期比較</t>
    <rPh sb="5" eb="6">
      <t>ネン</t>
    </rPh>
    <rPh sb="10" eb="11">
      <t>ガツ</t>
    </rPh>
    <rPh sb="12" eb="14">
      <t>ニンイ</t>
    </rPh>
    <rPh sb="15" eb="17">
      <t>レンゾク</t>
    </rPh>
    <rPh sb="21" eb="22">
      <t>ゲツ</t>
    </rPh>
    <rPh sb="23" eb="25">
      <t>キカン</t>
    </rPh>
    <rPh sb="26" eb="28">
      <t>ゼンネン</t>
    </rPh>
    <rPh sb="28" eb="30">
      <t>ドウキ</t>
    </rPh>
    <rPh sb="30" eb="32">
      <t>ヒカク</t>
    </rPh>
    <phoneticPr fontId="2"/>
  </si>
  <si>
    <t>（取得する資産：</t>
    <rPh sb="1" eb="3">
      <t>シュトク</t>
    </rPh>
    <rPh sb="5" eb="7">
      <t>シサン</t>
    </rPh>
    <phoneticPr fontId="2"/>
  </si>
  <si>
    <t>　）</t>
    <phoneticPr fontId="2"/>
  </si>
  <si>
    <t>申請対象期間</t>
    <rPh sb="0" eb="2">
      <t>シンセイ</t>
    </rPh>
    <rPh sb="2" eb="4">
      <t>タイショウ</t>
    </rPh>
    <rPh sb="4" eb="6">
      <t>キカン</t>
    </rPh>
    <phoneticPr fontId="2"/>
  </si>
  <si>
    <t>３．売上減少割合 　（今年と昨年の月別売上がわかるものをご用意ください。）</t>
    <rPh sb="2" eb="4">
      <t>ウリアゲ</t>
    </rPh>
    <rPh sb="4" eb="6">
      <t>ゲンショウ</t>
    </rPh>
    <rPh sb="6" eb="8">
      <t>ワリアイ</t>
    </rPh>
    <phoneticPr fontId="2"/>
  </si>
  <si>
    <t>印</t>
    <rPh sb="0" eb="1">
      <t>イン</t>
    </rPh>
    <phoneticPr fontId="2"/>
  </si>
  <si>
    <t>令和　　　年　　　月　　　日</t>
    <phoneticPr fontId="2"/>
  </si>
  <si>
    <t>作成日</t>
    <rPh sb="0" eb="3">
      <t>サクセイビ</t>
    </rPh>
    <phoneticPr fontId="2"/>
  </si>
  <si>
    <t>月</t>
    <rPh sb="0" eb="1">
      <t>ツキ</t>
    </rPh>
    <phoneticPr fontId="2"/>
  </si>
  <si>
    <t>日から同年</t>
    <rPh sb="0" eb="1">
      <t>ニチ</t>
    </rPh>
    <rPh sb="3" eb="5">
      <t>ドウネン</t>
    </rPh>
    <phoneticPr fontId="2"/>
  </si>
  <si>
    <t>日</t>
    <rPh sb="0" eb="1">
      <t>ニチ</t>
    </rPh>
    <phoneticPr fontId="2"/>
  </si>
  <si>
    <t>月期</t>
    <rPh sb="0" eb="1">
      <t>ツキ</t>
    </rPh>
    <rPh sb="1" eb="2">
      <t>キ</t>
    </rPh>
    <phoneticPr fontId="2"/>
  </si>
  <si>
    <t>令和２年２月から１０月までの連続する３月を記載</t>
    <phoneticPr fontId="2"/>
  </si>
  <si>
    <t>円</t>
    <rPh sb="0" eb="1">
      <t>エン</t>
    </rPh>
    <phoneticPr fontId="2"/>
  </si>
  <si>
    <t>小数点以下切り捨て</t>
    <rPh sb="0" eb="3">
      <t>ショウスウテン</t>
    </rPh>
    <rPh sb="3" eb="5">
      <t>イカ</t>
    </rPh>
    <rPh sb="5" eb="6">
      <t>キ</t>
    </rPh>
    <rPh sb="7" eb="8">
      <t>ス</t>
    </rPh>
    <phoneticPr fontId="2"/>
  </si>
  <si>
    <t>事業収入割合</t>
    <rPh sb="0" eb="2">
      <t>ジギョウ</t>
    </rPh>
    <rPh sb="2" eb="4">
      <t>シュウニュウ</t>
    </rPh>
    <rPh sb="4" eb="6">
      <t>ワリアイ</t>
    </rPh>
    <phoneticPr fontId="2"/>
  </si>
  <si>
    <t>50%超70%以下</t>
    <rPh sb="3" eb="4">
      <t>チョウ</t>
    </rPh>
    <rPh sb="7" eb="9">
      <t>イカ</t>
    </rPh>
    <phoneticPr fontId="2"/>
  </si>
  <si>
    <t>50%以下</t>
    <rPh sb="3" eb="5">
      <t>イカ</t>
    </rPh>
    <phoneticPr fontId="2"/>
  </si>
  <si>
    <t>事業収入率</t>
    <rPh sb="0" eb="2">
      <t>ジギョウ</t>
    </rPh>
    <rPh sb="2" eb="4">
      <t>シュウニュウ</t>
    </rPh>
    <rPh sb="4" eb="5">
      <t>リツ</t>
    </rPh>
    <phoneticPr fontId="2"/>
  </si>
  <si>
    <t>2019年</t>
    <rPh sb="4" eb="5">
      <t>ネン</t>
    </rPh>
    <phoneticPr fontId="2"/>
  </si>
  <si>
    <t>2020年</t>
    <rPh sb="4" eb="5">
      <t>ネン</t>
    </rPh>
    <phoneticPr fontId="2"/>
  </si>
  <si>
    <t>（＝事業収入が前年同期比で50%以上減少している場合　軽減率：全額）</t>
    <phoneticPr fontId="2"/>
  </si>
  <si>
    <t>　５０％超７０％以下　（地方税法附則第６３条第１項第２号に該当）</t>
    <phoneticPr fontId="2"/>
  </si>
  <si>
    <t>　５０％以下　　　　　（地方税法附則第６３条第１項第１号に該当）</t>
    <phoneticPr fontId="2"/>
  </si>
  <si>
    <t>（＝事業収入が前年同期比で30％以上50％未満減少している場合　軽減率：１／２）</t>
    <phoneticPr fontId="2"/>
  </si>
  <si>
    <t>１　事業収入割合について</t>
    <phoneticPr fontId="2"/>
  </si>
  <si>
    <t>記</t>
    <rPh sb="0" eb="1">
      <t>キ</t>
    </rPh>
    <phoneticPr fontId="2"/>
  </si>
  <si>
    <t>住所</t>
    <rPh sb="0" eb="2">
      <t>ジュウショ</t>
    </rPh>
    <phoneticPr fontId="2"/>
  </si>
  <si>
    <t>氏名（名称）</t>
    <rPh sb="0" eb="2">
      <t>シメイ</t>
    </rPh>
    <rPh sb="3" eb="5">
      <t>メイショウ</t>
    </rPh>
    <phoneticPr fontId="2"/>
  </si>
  <si>
    <t>代表者氏名</t>
    <rPh sb="0" eb="3">
      <t>ダイヒョウシャ</t>
    </rPh>
    <rPh sb="3" eb="5">
      <t>シメイ</t>
    </rPh>
    <phoneticPr fontId="2"/>
  </si>
  <si>
    <t>連　絡　先</t>
    <rPh sb="0" eb="1">
      <t>レン</t>
    </rPh>
    <rPh sb="2" eb="3">
      <t>ラク</t>
    </rPh>
    <rPh sb="4" eb="5">
      <t>サキ</t>
    </rPh>
    <phoneticPr fontId="2"/>
  </si>
  <si>
    <t>業　種　名</t>
    <rPh sb="0" eb="1">
      <t>ギョウ</t>
    </rPh>
    <rPh sb="2" eb="3">
      <t>シュ</t>
    </rPh>
    <rPh sb="4" eb="5">
      <t>メイ</t>
    </rPh>
    <phoneticPr fontId="2"/>
  </si>
  <si>
    <t>連絡先</t>
    <rPh sb="0" eb="2">
      <t>レンラク</t>
    </rPh>
    <rPh sb="2" eb="3">
      <t>サキ</t>
    </rPh>
    <phoneticPr fontId="2"/>
  </si>
  <si>
    <t>住　　　　　所</t>
    <rPh sb="0" eb="1">
      <t>ジュウ</t>
    </rPh>
    <rPh sb="6" eb="7">
      <t>ショ</t>
    </rPh>
    <phoneticPr fontId="2"/>
  </si>
  <si>
    <t xml:space="preserve">事   業   所   名 </t>
    <rPh sb="0" eb="1">
      <t>コト</t>
    </rPh>
    <rPh sb="4" eb="5">
      <t>ギョウ</t>
    </rPh>
    <rPh sb="8" eb="9">
      <t>ショ</t>
    </rPh>
    <rPh sb="12" eb="13">
      <t>メイ</t>
    </rPh>
    <phoneticPr fontId="2"/>
  </si>
  <si>
    <t>役職・代表者名</t>
    <rPh sb="0" eb="2">
      <t>ヤクショク</t>
    </rPh>
    <rPh sb="3" eb="6">
      <t>ダイヒョウシャ</t>
    </rPh>
    <rPh sb="6" eb="7">
      <t>メイ</t>
    </rPh>
    <phoneticPr fontId="2"/>
  </si>
  <si>
    <t>業種名</t>
    <rPh sb="0" eb="2">
      <t>ギョウシュ</t>
    </rPh>
    <rPh sb="2" eb="3">
      <t>メイ</t>
    </rPh>
    <phoneticPr fontId="2"/>
  </si>
  <si>
    <t>印</t>
    <rPh sb="0" eb="1">
      <t>イン</t>
    </rPh>
    <phoneticPr fontId="2"/>
  </si>
  <si>
    <t>２　特例対象資産について　</t>
    <phoneticPr fontId="2"/>
  </si>
  <si>
    <t>申告の有無</t>
    <phoneticPr fontId="2"/>
  </si>
  <si>
    <t>資産</t>
    <phoneticPr fontId="2"/>
  </si>
  <si>
    <t>事業用家屋（別紙のとおり）</t>
    <phoneticPr fontId="2"/>
  </si>
  <si>
    <t>償却資産</t>
    <phoneticPr fontId="2"/>
  </si>
  <si>
    <t>※１　申告する資産に○をつけてください</t>
    <phoneticPr fontId="2"/>
  </si>
  <si>
    <t>※２　償却資産については、毎年行われる申告をもって特例対象資産一覧を提出したこととなります。</t>
    <phoneticPr fontId="2"/>
  </si>
  <si>
    <t>　　（この申告書のほか、令和３年度の償却資産申告書の提出が必要です。）</t>
    <phoneticPr fontId="2"/>
  </si>
  <si>
    <t>新型コロナウイルス感染症等に係る中小事業者等の事業用家屋及び償却資産
に対する固定資産税及び都市計画税の課税標準の特例措置に関する申告</t>
    <phoneticPr fontId="2"/>
  </si>
  <si>
    <t>表面</t>
    <rPh sb="0" eb="1">
      <t>オモテ</t>
    </rPh>
    <rPh sb="1" eb="2">
      <t>メン</t>
    </rPh>
    <phoneticPr fontId="2"/>
  </si>
  <si>
    <t>３　誓約事項について</t>
    <phoneticPr fontId="2"/>
  </si>
  <si>
    <t>【認定経営革新等支援機関等確認欄】</t>
    <phoneticPr fontId="2"/>
  </si>
  <si>
    <t>上記１～３の申告内容について、記載どおりである旨確認しました。</t>
    <phoneticPr fontId="2"/>
  </si>
  <si>
    <t>名称</t>
    <rPh sb="0" eb="2">
      <t>メイショウ</t>
    </rPh>
    <phoneticPr fontId="2"/>
  </si>
  <si>
    <t>代表者役職</t>
    <rPh sb="0" eb="3">
      <t>ダイヒョウシャ</t>
    </rPh>
    <rPh sb="3" eb="5">
      <t>ヤクショク</t>
    </rPh>
    <phoneticPr fontId="2"/>
  </si>
  <si>
    <t>認定経営革新等支援機関等担当者名</t>
  </si>
  <si>
    <t>認定経営革新等支援機関等電話番号</t>
    <phoneticPr fontId="2"/>
  </si>
  <si>
    <t>裏面</t>
    <rPh sb="0" eb="2">
      <t>リメン</t>
    </rPh>
    <phoneticPr fontId="2"/>
  </si>
  <si>
    <t>家屋の所在</t>
  </si>
  <si>
    <t>床面積</t>
  </si>
  <si>
    <t>所在</t>
  </si>
  <si>
    <t>○町×丁目△番地□</t>
  </si>
  <si>
    <t>134.60㎡</t>
  </si>
  <si>
    <t>うち事業用</t>
  </si>
  <si>
    <t>家屋番号</t>
  </si>
  <si>
    <t>△番地□</t>
  </si>
  <si>
    <t>67.3㎡</t>
  </si>
  <si>
    <t>㎡</t>
  </si>
  <si>
    <t>　　　％</t>
  </si>
  <si>
    <t>（別紙）特例対象資産一覧</t>
    <phoneticPr fontId="2"/>
  </si>
  <si>
    <t>※１　前年度における課税明細書に記載の単位で記入すること。（前年度における課税明細書に記載のない
　　家屋については、家屋番号の単位で記入すること。）
※２　事業専用割合が分かる資料（青色申告決算書等）を添付すること。
※３　認定支援機関等の確認を受けた後、資産の異動・取得等があった場合には再度提出の上、確認を受
　　けること。
※４　償却資産については、毎年行われる申告をもって特例対象資産一覧を提出したこととなること。</t>
    <phoneticPr fontId="2"/>
  </si>
  <si>
    <r>
      <rPr>
        <b/>
        <sz val="12"/>
        <color rgb="FFFF0000"/>
        <rFont val="ＭＳ ゴシック"/>
        <family val="3"/>
        <charset val="128"/>
      </rPr>
      <t xml:space="preserve"> →</t>
    </r>
    <r>
      <rPr>
        <b/>
        <sz val="12"/>
        <color rgb="FFFF0000"/>
        <rFont val="游ゴシック"/>
        <family val="3"/>
        <charset val="128"/>
        <scheme val="minor"/>
      </rPr>
      <t>計算式等が入っていますので消さないでください。</t>
    </r>
    <rPh sb="2" eb="5">
      <t>ケイサンシキ</t>
    </rPh>
    <rPh sb="5" eb="6">
      <t>トウ</t>
    </rPh>
    <rPh sb="7" eb="8">
      <t>ハイ</t>
    </rPh>
    <rPh sb="15" eb="16">
      <t>ケ</t>
    </rPh>
    <phoneticPr fontId="2"/>
  </si>
  <si>
    <t>住　　　所</t>
    <rPh sb="0" eb="1">
      <t>ジュウ</t>
    </rPh>
    <rPh sb="4" eb="5">
      <t>ショ</t>
    </rPh>
    <phoneticPr fontId="2"/>
  </si>
  <si>
    <t>①確認書を入力すると、必要事項が自動で記載されるようになっています。</t>
    <rPh sb="1" eb="4">
      <t>カクニンショ</t>
    </rPh>
    <rPh sb="5" eb="7">
      <t>ニュウリョク</t>
    </rPh>
    <rPh sb="11" eb="13">
      <t>ヒツヨウ</t>
    </rPh>
    <rPh sb="13" eb="15">
      <t>ジコウ</t>
    </rPh>
    <rPh sb="16" eb="18">
      <t>ジドウ</t>
    </rPh>
    <rPh sb="19" eb="21">
      <t>キサイ</t>
    </rPh>
    <phoneticPr fontId="2"/>
  </si>
  <si>
    <t>但し、「日付」と「２　特例対象資産について」（グレーの部分）の項目は、入力してください。</t>
    <rPh sb="0" eb="1">
      <t>タダ</t>
    </rPh>
    <rPh sb="4" eb="6">
      <t>ヒヅケ</t>
    </rPh>
    <rPh sb="11" eb="13">
      <t>トクレイ</t>
    </rPh>
    <rPh sb="13" eb="15">
      <t>タイショウ</t>
    </rPh>
    <rPh sb="15" eb="17">
      <t>シサン</t>
    </rPh>
    <rPh sb="27" eb="29">
      <t>ブブン</t>
    </rPh>
    <rPh sb="35" eb="37">
      <t>ニュウリョク</t>
    </rPh>
    <phoneticPr fontId="2"/>
  </si>
  <si>
    <t>←個人か法人を確認してください。</t>
    <rPh sb="1" eb="3">
      <t>コジン</t>
    </rPh>
    <rPh sb="4" eb="6">
      <t>ホウジン</t>
    </rPh>
    <rPh sb="7" eb="9">
      <t>カクニン</t>
    </rPh>
    <phoneticPr fontId="2"/>
  </si>
  <si>
    <t>　＊資本金や従業員数の規模が適しているか確認</t>
    <rPh sb="2" eb="5">
      <t>シホンキン</t>
    </rPh>
    <rPh sb="6" eb="9">
      <t>ジュウギョウイン</t>
    </rPh>
    <rPh sb="9" eb="10">
      <t>スウ</t>
    </rPh>
    <rPh sb="11" eb="13">
      <t>キボ</t>
    </rPh>
    <rPh sb="14" eb="15">
      <t>テキ</t>
    </rPh>
    <rPh sb="20" eb="22">
      <t>カクニン</t>
    </rPh>
    <phoneticPr fontId="2"/>
  </si>
  <si>
    <t>←固定資産税の有無と対象となる資産が</t>
    <rPh sb="1" eb="3">
      <t>コテイ</t>
    </rPh>
    <rPh sb="3" eb="6">
      <t>シサンゼイ</t>
    </rPh>
    <rPh sb="7" eb="9">
      <t>ウム</t>
    </rPh>
    <rPh sb="10" eb="12">
      <t>タイショウ</t>
    </rPh>
    <rPh sb="15" eb="17">
      <t>シサン</t>
    </rPh>
    <phoneticPr fontId="2"/>
  </si>
  <si>
    <t>　あるかを確認してください。</t>
    <rPh sb="5" eb="7">
      <t>カクニン</t>
    </rPh>
    <phoneticPr fontId="2"/>
  </si>
  <si>
    <t>←どの様な収入があるか選んでください。</t>
    <rPh sb="3" eb="4">
      <t>ヨウ</t>
    </rPh>
    <rPh sb="5" eb="7">
      <t>シュウニュウ</t>
    </rPh>
    <rPh sb="11" eb="12">
      <t>エラ</t>
    </rPh>
    <phoneticPr fontId="2"/>
  </si>
  <si>
    <t>　　収入が集計できている月は「〇」</t>
    <rPh sb="12" eb="13">
      <t>ツキ</t>
    </rPh>
    <phoneticPr fontId="2"/>
  </si>
  <si>
    <t>　　未集計の月は［－」</t>
    <rPh sb="2" eb="5">
      <t>ミシュウケイ</t>
    </rPh>
    <rPh sb="6" eb="7">
      <t>ツキ</t>
    </rPh>
    <phoneticPr fontId="2"/>
  </si>
  <si>
    <t>　を選択してください。</t>
    <rPh sb="2" eb="4">
      <t>センタク</t>
    </rPh>
    <phoneticPr fontId="2"/>
  </si>
  <si>
    <t>←対象となる月で、</t>
    <rPh sb="1" eb="3">
      <t>タイショウ</t>
    </rPh>
    <rPh sb="6" eb="7">
      <t>ツキ</t>
    </rPh>
    <phoneticPr fontId="2"/>
  </si>
  <si>
    <t>←企業情報を入力してください。</t>
    <rPh sb="1" eb="3">
      <t>キギョウ</t>
    </rPh>
    <rPh sb="3" eb="5">
      <t>ジョウホウ</t>
    </rPh>
    <rPh sb="6" eb="8">
      <t>ニュウリョク</t>
    </rPh>
    <phoneticPr fontId="2"/>
  </si>
  <si>
    <t>　捺印して、提出してください。</t>
    <rPh sb="1" eb="3">
      <t>ナツイン</t>
    </rPh>
    <rPh sb="6" eb="8">
      <t>テイシュツ</t>
    </rPh>
    <phoneticPr fontId="2"/>
  </si>
  <si>
    <t>－グレーの部分を入力してください－</t>
    <rPh sb="5" eb="7">
      <t>ブブン</t>
    </rPh>
    <rPh sb="8" eb="10">
      <t>ニュウリョク</t>
    </rPh>
    <phoneticPr fontId="2"/>
  </si>
  <si>
    <t>←日付を入力して下しさい。</t>
    <rPh sb="1" eb="3">
      <t>ヒヅケ</t>
    </rPh>
    <rPh sb="4" eb="6">
      <t>ニュウリョク</t>
    </rPh>
    <rPh sb="8" eb="9">
      <t>クダ</t>
    </rPh>
    <phoneticPr fontId="2"/>
  </si>
  <si>
    <t>令和３年１月４日（月）～２月１日（月）</t>
    <phoneticPr fontId="2"/>
  </si>
  <si>
    <t>　　注）申請期間が</t>
    <rPh sb="1" eb="3">
      <t>コジン</t>
    </rPh>
    <rPh sb="4" eb="6">
      <t>ホウジン</t>
    </rPh>
    <rPh sb="7" eb="9">
      <t>カクニン</t>
    </rPh>
    <phoneticPr fontId="2"/>
  </si>
  <si>
    <t>　　　　ですので、この期間内の日付とります。</t>
    <rPh sb="11" eb="14">
      <t>キカンナイ</t>
    </rPh>
    <rPh sb="15" eb="17">
      <t>ヒヅケ</t>
    </rPh>
    <phoneticPr fontId="2"/>
  </si>
  <si>
    <t>←固定資産税等の軽減措置を受ける事業用資産</t>
    <rPh sb="1" eb="3">
      <t>コテイ</t>
    </rPh>
    <rPh sb="3" eb="6">
      <t>シサンゼイ</t>
    </rPh>
    <rPh sb="6" eb="7">
      <t>トウ</t>
    </rPh>
    <rPh sb="8" eb="10">
      <t>ケイゲン</t>
    </rPh>
    <rPh sb="10" eb="12">
      <t>ソチ</t>
    </rPh>
    <rPh sb="13" eb="14">
      <t>ウ</t>
    </rPh>
    <rPh sb="16" eb="19">
      <t>ジギョウヨウ</t>
    </rPh>
    <rPh sb="19" eb="21">
      <t>シサン</t>
    </rPh>
    <phoneticPr fontId="2"/>
  </si>
  <si>
    <t>　　注）「事業用家屋（別紙のとおり）」を</t>
    <rPh sb="2" eb="3">
      <t>チュウ</t>
    </rPh>
    <rPh sb="5" eb="8">
      <t>ジギョウヨウ</t>
    </rPh>
    <rPh sb="8" eb="10">
      <t>カオク</t>
    </rPh>
    <rPh sb="11" eb="13">
      <t>ベッシ</t>
    </rPh>
    <phoneticPr fontId="2"/>
  </si>
  <si>
    <t>　　　　選択された方は、次シート</t>
    <rPh sb="12" eb="13">
      <t>ツギ</t>
    </rPh>
    <phoneticPr fontId="2"/>
  </si>
  <si>
    <t>　　　　「③特例対象資産一覧」も作成・提出</t>
    <rPh sb="16" eb="18">
      <t>サクセイ</t>
    </rPh>
    <rPh sb="19" eb="21">
      <t>テイシュツ</t>
    </rPh>
    <phoneticPr fontId="2"/>
  </si>
  <si>
    <t>　　　　して下さい。</t>
    <rPh sb="6" eb="7">
      <t>クダ</t>
    </rPh>
    <phoneticPr fontId="2"/>
  </si>
  <si>
    <t>入力に関する確認事項</t>
    <rPh sb="0" eb="2">
      <t>ニュウリョク</t>
    </rPh>
    <rPh sb="3" eb="4">
      <t>カン</t>
    </rPh>
    <rPh sb="6" eb="8">
      <t>カクニン</t>
    </rPh>
    <rPh sb="8" eb="10">
      <t>ジコウ</t>
    </rPh>
    <phoneticPr fontId="2"/>
  </si>
  <si>
    <r>
      <rPr>
        <b/>
        <sz val="12"/>
        <color rgb="FFFF0000"/>
        <rFont val="游ゴシック"/>
        <family val="3"/>
        <charset val="128"/>
        <scheme val="minor"/>
      </rPr>
      <t>　</t>
    </r>
    <r>
      <rPr>
        <b/>
        <u/>
        <sz val="12"/>
        <color rgb="FFFF0000"/>
        <rFont val="游ゴシック"/>
        <family val="3"/>
        <charset val="128"/>
        <scheme val="minor"/>
      </rPr>
      <t>事業所得のみ入力（事業・不動産、農業　他）</t>
    </r>
    <rPh sb="1" eb="3">
      <t>ジギョウ</t>
    </rPh>
    <rPh sb="3" eb="5">
      <t>ショトク</t>
    </rPh>
    <rPh sb="7" eb="9">
      <t>ニュウリョク</t>
    </rPh>
    <rPh sb="10" eb="12">
      <t>ジギョウ</t>
    </rPh>
    <rPh sb="13" eb="16">
      <t>フドウサン</t>
    </rPh>
    <rPh sb="17" eb="19">
      <t>ノウギョウ</t>
    </rPh>
    <rPh sb="20" eb="21">
      <t>ホカ</t>
    </rPh>
    <phoneticPr fontId="2"/>
  </si>
  <si>
    <t>　　＊給与収入は含みません。</t>
    <rPh sb="3" eb="5">
      <t>キュウヨ</t>
    </rPh>
    <rPh sb="5" eb="7">
      <t>シュウニュウ</t>
    </rPh>
    <rPh sb="8" eb="9">
      <t>フク</t>
    </rPh>
    <phoneticPr fontId="2"/>
  </si>
  <si>
    <t>　　＊給付金や補助金収入は含みません。</t>
    <rPh sb="3" eb="6">
      <t>キュウフキン</t>
    </rPh>
    <rPh sb="7" eb="10">
      <t>ホジョキン</t>
    </rPh>
    <rPh sb="10" eb="12">
      <t>シュウニュウ</t>
    </rPh>
    <rPh sb="13" eb="14">
      <t>フク</t>
    </rPh>
    <phoneticPr fontId="2"/>
  </si>
  <si>
    <t>　　＊不動産売却益等の一時的収入は含みません。</t>
    <rPh sb="3" eb="6">
      <t>フドウサン</t>
    </rPh>
    <rPh sb="6" eb="9">
      <t>バイキャクエキ</t>
    </rPh>
    <rPh sb="9" eb="10">
      <t>トウ</t>
    </rPh>
    <rPh sb="11" eb="14">
      <t>イチジテキ</t>
    </rPh>
    <rPh sb="14" eb="16">
      <t>シュウニュウ</t>
    </rPh>
    <rPh sb="17" eb="18">
      <t>フク</t>
    </rPh>
    <phoneticPr fontId="2"/>
  </si>
  <si>
    <t>←事業種別毎に今年と昨年の売上を入力</t>
    <rPh sb="1" eb="3">
      <t>ジギョウ</t>
    </rPh>
    <rPh sb="3" eb="5">
      <t>シュベツ</t>
    </rPh>
    <rPh sb="5" eb="6">
      <t>ゴト</t>
    </rPh>
    <rPh sb="7" eb="9">
      <t>コトシ</t>
    </rPh>
    <rPh sb="10" eb="12">
      <t>サクネン</t>
    </rPh>
    <rPh sb="13" eb="15">
      <t>ウリアゲ</t>
    </rPh>
    <rPh sb="16" eb="18">
      <t>ニュウリョク</t>
    </rPh>
    <phoneticPr fontId="2"/>
  </si>
  <si>
    <t>←試算可否を選択</t>
    <rPh sb="1" eb="3">
      <t>シサン</t>
    </rPh>
    <rPh sb="3" eb="5">
      <t>カヒ</t>
    </rPh>
    <rPh sb="6" eb="8">
      <t>センタク</t>
    </rPh>
    <phoneticPr fontId="2"/>
  </si>
  <si>
    <t>←収入金額に消費税を含むか含まないかは、</t>
    <rPh sb="1" eb="3">
      <t>シュウニュウ</t>
    </rPh>
    <rPh sb="3" eb="5">
      <t>キンガク</t>
    </rPh>
    <rPh sb="6" eb="9">
      <t>ショウヒゼイ</t>
    </rPh>
    <rPh sb="10" eb="11">
      <t>フク</t>
    </rPh>
    <rPh sb="13" eb="14">
      <t>フク</t>
    </rPh>
    <phoneticPr fontId="2"/>
  </si>
  <si>
    <t>　事業者の経費方式に準じます。</t>
    <rPh sb="1" eb="4">
      <t>ジギョウシャ</t>
    </rPh>
    <phoneticPr fontId="2"/>
  </si>
  <si>
    <t>　　税込処理：消費税を含んだ金額を入力</t>
    <rPh sb="2" eb="4">
      <t>ゼイコ</t>
    </rPh>
    <rPh sb="4" eb="6">
      <t>ショリ</t>
    </rPh>
    <rPh sb="7" eb="10">
      <t>ショウヒゼイ</t>
    </rPh>
    <rPh sb="11" eb="12">
      <t>フク</t>
    </rPh>
    <rPh sb="14" eb="16">
      <t>キンガク</t>
    </rPh>
    <rPh sb="17" eb="19">
      <t>ニュウリョク</t>
    </rPh>
    <phoneticPr fontId="2"/>
  </si>
  <si>
    <t>　　税抜処理：消費税を含まない金額を入力</t>
    <rPh sb="2" eb="3">
      <t>ゼイ</t>
    </rPh>
    <rPh sb="3" eb="4">
      <t>ヌ</t>
    </rPh>
    <rPh sb="4" eb="6">
      <t>ショリ</t>
    </rPh>
    <rPh sb="11" eb="12">
      <t>フク</t>
    </rPh>
    <phoneticPr fontId="2"/>
  </si>
  <si>
    <t>←上記を入力すると、対象となる月の判別を</t>
    <rPh sb="1" eb="3">
      <t>ジョウキ</t>
    </rPh>
    <rPh sb="4" eb="6">
      <t>ニュウリョク</t>
    </rPh>
    <rPh sb="10" eb="12">
      <t>タイショウ</t>
    </rPh>
    <rPh sb="15" eb="16">
      <t>ツキ</t>
    </rPh>
    <rPh sb="17" eb="19">
      <t>ハンベツ</t>
    </rPh>
    <phoneticPr fontId="2"/>
  </si>
  <si>
    <t>　自動で計算します。</t>
    <rPh sb="4" eb="6">
      <t>ケイサン</t>
    </rPh>
    <phoneticPr fontId="2"/>
  </si>
  <si>
    <t>主たる事業</t>
    <rPh sb="0" eb="1">
      <t>シュ</t>
    </rPh>
    <rPh sb="3" eb="5">
      <t>ジギョウ</t>
    </rPh>
    <phoneticPr fontId="2"/>
  </si>
  <si>
    <t>営業外収益</t>
    <rPh sb="0" eb="3">
      <t>エイギョウガイ</t>
    </rPh>
    <rPh sb="3" eb="5">
      <t>シュウエキ</t>
    </rPh>
    <phoneticPr fontId="2"/>
  </si>
  <si>
    <t>　申請する期間の「　　」を選んでください。</t>
    <rPh sb="1" eb="3">
      <t>シンセイ</t>
    </rPh>
    <rPh sb="5" eb="7">
      <t>キカン</t>
    </rPh>
    <rPh sb="13" eb="14">
      <t>エラ</t>
    </rPh>
    <phoneticPr fontId="2"/>
  </si>
  <si>
    <t>１．対象者の確認</t>
    <rPh sb="2" eb="5">
      <t>タイショウシャ</t>
    </rPh>
    <rPh sb="6" eb="8">
      <t>カクニン</t>
    </rPh>
    <phoneticPr fontId="2"/>
  </si>
  <si>
    <t>　松江市への提出期間は、令和３年１月４日（月）～２月１日（月）です。</t>
    <rPh sb="3" eb="4">
      <t>シ</t>
    </rPh>
    <rPh sb="6" eb="10">
      <t>テイシュツキカン</t>
    </rPh>
    <rPh sb="12" eb="14">
      <t>レイワ</t>
    </rPh>
    <rPh sb="15" eb="16">
      <t>ネン</t>
    </rPh>
    <rPh sb="17" eb="18">
      <t>ガツ</t>
    </rPh>
    <rPh sb="19" eb="20">
      <t>ニチ</t>
    </rPh>
    <rPh sb="21" eb="22">
      <t>ゲツ</t>
    </rPh>
    <rPh sb="25" eb="26">
      <t>ガツ</t>
    </rPh>
    <rPh sb="27" eb="28">
      <t>ニチ</t>
    </rPh>
    <rPh sb="29" eb="30">
      <t>ゲツ</t>
    </rPh>
    <phoneticPr fontId="2"/>
  </si>
  <si>
    <t>松江商工会議所　　様</t>
    <rPh sb="9" eb="10">
      <t>サマ</t>
    </rPh>
    <phoneticPr fontId="2"/>
  </si>
  <si>
    <t>　軽減措置を希望される場合、認定支援機関の確認が必要です。</t>
    <rPh sb="1" eb="5">
      <t>ケイゲンソチ</t>
    </rPh>
    <rPh sb="6" eb="8">
      <t>キボウ</t>
    </rPh>
    <rPh sb="11" eb="13">
      <t>バアイ</t>
    </rPh>
    <rPh sb="14" eb="20">
      <t>ニンテイシエンキカン</t>
    </rPh>
    <rPh sb="21" eb="23">
      <t>カクニン</t>
    </rPh>
    <rPh sb="24" eb="26">
      <t>ヒツヨウ</t>
    </rPh>
    <phoneticPr fontId="2"/>
  </si>
  <si>
    <t>松江市長　様</t>
  </si>
  <si>
    <t>令和2年</t>
    <rPh sb="0" eb="2">
      <t>レイワ</t>
    </rPh>
    <rPh sb="3" eb="4">
      <t>ネン</t>
    </rPh>
    <phoneticPr fontId="2"/>
  </si>
  <si>
    <t>納税通知書番号</t>
    <rPh sb="0" eb="2">
      <t>ノウゼイ</t>
    </rPh>
    <rPh sb="2" eb="5">
      <t>ツウチショ</t>
    </rPh>
    <rPh sb="5" eb="7">
      <t>バンゴウ</t>
    </rPh>
    <phoneticPr fontId="2"/>
  </si>
  <si>
    <t>認定経営革新等支援機関等メールアドレス</t>
    <phoneticPr fontId="2"/>
  </si>
  <si>
    <t>　　島根県松江市母衣町５５番地４</t>
    <rPh sb="2" eb="8">
      <t>シマネケンマツエシ</t>
    </rPh>
    <rPh sb="8" eb="11">
      <t>ホロマチ</t>
    </rPh>
    <rPh sb="13" eb="15">
      <t>バンチ</t>
    </rPh>
    <phoneticPr fontId="2"/>
  </si>
  <si>
    <t>　　松江商工会議所</t>
    <rPh sb="2" eb="9">
      <t>マツエショウコウカイギショ</t>
    </rPh>
    <phoneticPr fontId="2"/>
  </si>
  <si>
    <t>　　会頭</t>
    <rPh sb="2" eb="4">
      <t>カイトウ</t>
    </rPh>
    <phoneticPr fontId="2"/>
  </si>
  <si>
    <t>　　田部　長右衛門</t>
    <rPh sb="2" eb="4">
      <t>タナベ</t>
    </rPh>
    <rPh sb="5" eb="9">
      <t>チョウエモン</t>
    </rPh>
    <phoneticPr fontId="2"/>
  </si>
  <si>
    <t>経営支援課　樋野智久</t>
    <rPh sb="0" eb="5">
      <t>ケイエイシエンカ</t>
    </rPh>
    <rPh sb="6" eb="8">
      <t>ヒノ</t>
    </rPh>
    <rPh sb="8" eb="10">
      <t>トモヒサ</t>
    </rPh>
    <phoneticPr fontId="2"/>
  </si>
  <si>
    <t>０８５２－３２－０５０７</t>
    <phoneticPr fontId="2"/>
  </si>
  <si>
    <t>keiei@matsue.jp</t>
    <phoneticPr fontId="2"/>
  </si>
  <si>
    <t>左の期間の前年同期を記載</t>
    <rPh sb="0" eb="1">
      <t>ヒダリ</t>
    </rPh>
    <rPh sb="2" eb="4">
      <t>キカン</t>
    </rPh>
    <rPh sb="5" eb="7">
      <t>ゼンネン</t>
    </rPh>
    <rPh sb="7" eb="9">
      <t>ドウキ</t>
    </rPh>
    <rPh sb="10" eb="12">
      <t>キサイ</t>
    </rPh>
    <phoneticPr fontId="2"/>
  </si>
  <si>
    <t>（備考）
１．用紙の大きさは、日本産業規格Ａ４とする。
２．本申告において、申告すべき事項について虚偽の申告をした者は、地方税法附則第63条第４項又は第５項の規定に基づき１年以下の懲役又は５０万円以下の罰金に処される場合があることに留意すること。
３．「連絡先」については、日中連絡がとれる電話番号等を記載すること。
４．「氏名（名称）」については、個人事業主にあってはその氏名を、法人にあってはその名称を記載すること。
５．「業種名」については、日本標準産業分類における中分類で記載すること。
６．本特例の申告にあっては、事前に認定経営革新等支援機関等の確認を受けること。
７．本特例の申告は令和３年２月１日（月）までに松江市長に対して行うこと。</t>
    <rPh sb="312" eb="313">
      <t>ゲツ</t>
    </rPh>
    <phoneticPr fontId="2"/>
  </si>
  <si>
    <t>以下の（１）から（４）について、事実に相違ないことを誓約します。
（１）「１　事業収入割合について」に記載した事業収入割合の減少は、新型コロナウイルス感染症及びそのまん延防止のための措置の影響によるものであること。
（２）申告者は、風俗営業等の規制及び業務の適正化等に関する法律（昭和23年法律第122号）第２条第５項に規定する「性風俗関連特殊営業」を営んでいないこと。
（３）（申告者が資本若しくは出資を有する法人である場合、）申告者は、資本金の額若しくは出資金の額が１億円以下であり、かつ、次に掲げる事由のいずれにも該当しないこと。
　①その発行済株式又は出資（その有する自己の株式又は出資を除く。②において同じ。）の総数
　　又は総額の２分の１以上が同一の大規模法人（※）の所有に属している法人
　②その発行済株式又は出資の総数又は総額の３分の２以上が大規模法人の所有に属している法人
※「大規模法人」とは租税特別措置法施行令第27条の４第12項に規定する大規模法人のことをいう。
（４）（申告者が資本若しくは出資を有しない法人又は租税特別措置法第10条第７項第６号に規定する中小事業者である場合、）申告者は、常時使用する従業員の数が1,000人以下であること。</t>
    <phoneticPr fontId="2"/>
  </si>
  <si>
    <t>　　　　　申告書は、両面印刷で出力してください。</t>
    <rPh sb="5" eb="7">
      <t>シンコク</t>
    </rPh>
    <rPh sb="7" eb="8">
      <t>ショ</t>
    </rPh>
    <rPh sb="10" eb="12">
      <t>リョウメン</t>
    </rPh>
    <rPh sb="12" eb="14">
      <t>インサツ</t>
    </rPh>
    <rPh sb="15" eb="17">
      <t>シュツリョク</t>
    </rPh>
    <phoneticPr fontId="2"/>
  </si>
  <si>
    <t>←上記を全て入力したものを印刷し、</t>
    <rPh sb="1" eb="3">
      <t>ジョウキ</t>
    </rPh>
    <rPh sb="4" eb="5">
      <t>スベ</t>
    </rPh>
    <rPh sb="6" eb="8">
      <t>ニュウリョク</t>
    </rPh>
    <rPh sb="13" eb="15">
      <t>インサツ</t>
    </rPh>
    <phoneticPr fontId="2"/>
  </si>
  <si>
    <t>令和３年　　月　　日</t>
    <phoneticPr fontId="2"/>
  </si>
  <si>
    <t xml:space="preserve"> 松江商工会議所で「令和3年度固定資産税・都市計画税の軽減措置」を申請するために、売上減少との確認をされる方は下記の書類の提出が必要です。
【提出書類】
 ①確認書
　（松江商工会議所独自書式ですので、他の認定経営革新等支援機関では使用できません。）
 ②新型コロナウイルス感染症等に係る中小事業者等の事業用家屋及び償却資産に対する
　　固定資産税及び都市計画税の課税標準の特例措置に関する申告書
　　（原本、別シートに書式がございます。）
 ③決算書や試算表など月別売上が分かる書類（写し、法人の場合：法人事業概況説明書）
</t>
    <rPh sb="10" eb="12">
      <t>レイワ</t>
    </rPh>
    <rPh sb="13" eb="15">
      <t>ネンド</t>
    </rPh>
    <rPh sb="33" eb="35">
      <t>シンセイ</t>
    </rPh>
    <rPh sb="41" eb="43">
      <t>ウリアゲ</t>
    </rPh>
    <rPh sb="43" eb="45">
      <t>ゲンショウ</t>
    </rPh>
    <rPh sb="47" eb="49">
      <t>カクニン</t>
    </rPh>
    <rPh sb="53" eb="54">
      <t>カタ</t>
    </rPh>
    <rPh sb="55" eb="57">
      <t>カキ</t>
    </rPh>
    <rPh sb="58" eb="60">
      <t>ショルイ</t>
    </rPh>
    <rPh sb="61" eb="63">
      <t>テイシュツ</t>
    </rPh>
    <rPh sb="64" eb="66">
      <t>ヒツヨウ</t>
    </rPh>
    <rPh sb="71" eb="73">
      <t>テイシュツ</t>
    </rPh>
    <rPh sb="73" eb="75">
      <t>ショルイ</t>
    </rPh>
    <rPh sb="79" eb="82">
      <t>カクニンショ</t>
    </rPh>
    <rPh sb="92" eb="94">
      <t>ドクジ</t>
    </rPh>
    <rPh sb="94" eb="96">
      <t>ショシキ</t>
    </rPh>
    <rPh sb="101" eb="102">
      <t>タ</t>
    </rPh>
    <rPh sb="103" eb="105">
      <t>ニンテイ</t>
    </rPh>
    <rPh sb="105" eb="107">
      <t>ケイエイ</t>
    </rPh>
    <rPh sb="107" eb="109">
      <t>カクシン</t>
    </rPh>
    <rPh sb="109" eb="110">
      <t>トウ</t>
    </rPh>
    <rPh sb="110" eb="112">
      <t>シエン</t>
    </rPh>
    <rPh sb="112" eb="114">
      <t>キカン</t>
    </rPh>
    <rPh sb="116" eb="118">
      <t>シヨウ</t>
    </rPh>
    <rPh sb="197" eb="198">
      <t>カ</t>
    </rPh>
    <rPh sb="202" eb="204">
      <t>ゲンポン</t>
    </rPh>
    <rPh sb="205" eb="206">
      <t>ベツ</t>
    </rPh>
    <rPh sb="210" eb="212">
      <t>ショシキ</t>
    </rPh>
    <rPh sb="246" eb="248">
      <t>ホウジン</t>
    </rPh>
    <rPh sb="249" eb="251">
      <t>バアイ</t>
    </rPh>
    <rPh sb="252" eb="254">
      <t>ホウジン</t>
    </rPh>
    <rPh sb="254" eb="256">
      <t>ジギョウ</t>
    </rPh>
    <rPh sb="256" eb="258">
      <t>ガイキョウ</t>
    </rPh>
    <rPh sb="258" eb="261">
      <t>セツメイショ</t>
    </rPh>
    <phoneticPr fontId="2"/>
  </si>
  <si>
    <t>　地方税法附則第63条（※）に規定する新型コロナウイルス感染症等に係る中小事業者等の家屋及び償却資産に対する固定資産税及び都市計画税の課税標準の特例措置について下記のとおり申告いたします。※令和2年12月31日以前は附則第61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</si>
</sst>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合計：&quot;#,##0&quot;円　・ ・ ・ ①&quot;"/>
    <numFmt numFmtId="177" formatCode="&quot;合計：&quot;#,##0&quot;円　・ ・ ・ ②&quot;"/>
    <numFmt numFmtId="178" formatCode="&quot;事業収入割合：　&quot;0%&quot;　　　（　①　／　②　）※小数点以下切り捨て&quot;"/>
    <numFmt numFmtId="179" formatCode="0_ "/>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HGPｺﾞｼｯｸE"/>
      <family val="3"/>
      <charset val="128"/>
    </font>
    <font>
      <sz val="11"/>
      <color theme="1"/>
      <name val="HGSｺﾞｼｯｸE"/>
      <family val="3"/>
      <charset val="128"/>
    </font>
    <font>
      <b/>
      <u/>
      <sz val="11"/>
      <color theme="1"/>
      <name val="游ゴシック"/>
      <family val="3"/>
      <charset val="128"/>
      <scheme val="minor"/>
    </font>
    <font>
      <b/>
      <sz val="11"/>
      <color rgb="FFFF0000"/>
      <name val="游ゴシック"/>
      <family val="3"/>
      <charset val="128"/>
      <scheme val="minor"/>
    </font>
    <font>
      <sz val="11"/>
      <color theme="0" tint="-0.34998626667073579"/>
      <name val="游ゴシック"/>
      <family val="3"/>
      <charset val="128"/>
      <scheme val="minor"/>
    </font>
    <font>
      <sz val="12"/>
      <color theme="0" tint="-0.34998626667073579"/>
      <name val="游ゴシック"/>
      <family val="3"/>
      <charset val="128"/>
      <scheme val="minor"/>
    </font>
    <font>
      <b/>
      <sz val="12"/>
      <color rgb="FFFF0000"/>
      <name val="游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2"/>
      <color theme="1"/>
      <name val="ＭＳ 明朝"/>
      <family val="1"/>
      <charset val="128"/>
    </font>
    <font>
      <sz val="9"/>
      <color theme="1"/>
      <name val="ＭＳ 明朝"/>
      <family val="1"/>
      <charset val="128"/>
    </font>
    <font>
      <sz val="11"/>
      <color theme="1"/>
      <name val="游ゴシック"/>
      <family val="3"/>
      <charset val="128"/>
      <scheme val="minor"/>
    </font>
    <font>
      <sz val="12"/>
      <color rgb="FF000000"/>
      <name val="ＭＳ 明朝"/>
      <family val="1"/>
      <charset val="128"/>
    </font>
    <font>
      <sz val="10.5"/>
      <color rgb="FF000000"/>
      <name val="ＭＳ 明朝"/>
      <family val="1"/>
      <charset val="128"/>
    </font>
    <font>
      <sz val="10"/>
      <color theme="1"/>
      <name val="游ゴシック"/>
      <family val="2"/>
      <charset val="128"/>
      <scheme val="minor"/>
    </font>
    <font>
      <sz val="10"/>
      <color theme="1"/>
      <name val="游ゴシック"/>
      <family val="3"/>
      <charset val="128"/>
      <scheme val="minor"/>
    </font>
    <font>
      <sz val="11"/>
      <color theme="0" tint="-0.249977111117893"/>
      <name val="游ゴシック"/>
      <family val="3"/>
      <charset val="128"/>
      <scheme val="minor"/>
    </font>
    <font>
      <b/>
      <sz val="11"/>
      <color theme="1"/>
      <name val="ＭＳ ゴシック"/>
      <family val="3"/>
      <charset val="128"/>
    </font>
    <font>
      <b/>
      <sz val="12"/>
      <color rgb="FFFF0000"/>
      <name val="ＭＳ ゴシック"/>
      <family val="3"/>
      <charset val="128"/>
    </font>
    <font>
      <b/>
      <sz val="16"/>
      <color theme="0" tint="-0.499984740745262"/>
      <name val="游ゴシック"/>
      <family val="3"/>
      <charset val="128"/>
      <scheme val="minor"/>
    </font>
    <font>
      <b/>
      <sz val="12"/>
      <color theme="4"/>
      <name val="ＭＳ ゴシック"/>
      <family val="3"/>
      <charset val="128"/>
    </font>
    <font>
      <b/>
      <u/>
      <sz val="12"/>
      <color rgb="FFFF0000"/>
      <name val="游ゴシック"/>
      <family val="3"/>
      <charset val="128"/>
      <scheme val="minor"/>
    </font>
    <font>
      <sz val="12"/>
      <color rgb="FFFF0000"/>
      <name val="游ゴシック"/>
      <family val="3"/>
      <charset val="128"/>
      <scheme val="minor"/>
    </font>
    <font>
      <sz val="9"/>
      <color rgb="FF000000"/>
      <name val="Meiryo UI"/>
      <family val="3"/>
      <charset val="128"/>
    </font>
    <font>
      <u/>
      <sz val="11"/>
      <color theme="10"/>
      <name val="游ゴシック"/>
      <family val="2"/>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0"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dotted">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0" fillId="0" borderId="0" applyNumberFormat="0" applyFill="0" applyBorder="0" applyAlignment="0" applyProtection="0">
      <alignment vertical="center"/>
    </xf>
  </cellStyleXfs>
  <cellXfs count="238">
    <xf numFmtId="0" fontId="0" fillId="0" borderId="0" xfId="0">
      <alignment vertical="center"/>
    </xf>
    <xf numFmtId="0" fontId="0" fillId="0" borderId="1" xfId="0" applyBorder="1" applyAlignment="1">
      <alignment horizontal="center" vertical="center"/>
    </xf>
    <xf numFmtId="0" fontId="0" fillId="3" borderId="0" xfId="0" applyFill="1">
      <alignment vertical="center"/>
    </xf>
    <xf numFmtId="0" fontId="6" fillId="3" borderId="0" xfId="0" applyFont="1" applyFill="1">
      <alignment vertical="center"/>
    </xf>
    <xf numFmtId="0" fontId="0" fillId="3" borderId="0" xfId="0" applyFill="1" applyAlignment="1">
      <alignment horizontal="right" vertical="center"/>
    </xf>
    <xf numFmtId="0" fontId="8" fillId="3" borderId="0" xfId="0" applyFont="1" applyFill="1" applyAlignment="1">
      <alignment horizontal="right" vertical="center"/>
    </xf>
    <xf numFmtId="58" fontId="0" fillId="0" borderId="1" xfId="0" applyNumberFormat="1" applyBorder="1">
      <alignment vertical="center"/>
    </xf>
    <xf numFmtId="0" fontId="9" fillId="0" borderId="0" xfId="0" applyFont="1">
      <alignment vertical="center"/>
    </xf>
    <xf numFmtId="56" fontId="9" fillId="0" borderId="0" xfId="0" applyNumberFormat="1" applyFont="1">
      <alignment vertical="center"/>
    </xf>
    <xf numFmtId="38" fontId="9" fillId="0" borderId="0" xfId="1" applyFont="1" applyAlignment="1">
      <alignment horizontal="right" vertical="center"/>
    </xf>
    <xf numFmtId="0" fontId="9" fillId="0" borderId="0" xfId="0" applyFont="1" applyAlignment="1">
      <alignment horizontal="right" vertical="center"/>
    </xf>
    <xf numFmtId="38" fontId="9" fillId="0" borderId="0" xfId="0" applyNumberFormat="1" applyFont="1" applyAlignment="1">
      <alignment horizontal="right" vertical="center"/>
    </xf>
    <xf numFmtId="10" fontId="9" fillId="0" borderId="0" xfId="2" applyNumberFormat="1" applyFont="1" applyAlignment="1">
      <alignment horizontal="right" vertical="center"/>
    </xf>
    <xf numFmtId="38" fontId="9" fillId="0" borderId="0" xfId="1" applyFont="1">
      <alignment vertical="center"/>
    </xf>
    <xf numFmtId="38" fontId="9" fillId="0" borderId="0" xfId="0" applyNumberFormat="1" applyFont="1">
      <alignment vertical="center"/>
    </xf>
    <xf numFmtId="0" fontId="10" fillId="2" borderId="0" xfId="0" applyFont="1" applyFill="1" applyBorder="1" applyAlignment="1">
      <alignment horizontal="center" vertical="center"/>
    </xf>
    <xf numFmtId="0" fontId="9" fillId="0" borderId="0" xfId="0" applyFont="1" applyBorder="1">
      <alignment vertical="center"/>
    </xf>
    <xf numFmtId="0" fontId="13" fillId="0" borderId="0" xfId="0" applyFont="1">
      <alignment vertical="center"/>
    </xf>
    <xf numFmtId="0" fontId="0" fillId="3" borderId="48" xfId="0" applyFill="1" applyBorder="1">
      <alignment vertical="center"/>
    </xf>
    <xf numFmtId="0" fontId="17" fillId="0" borderId="0" xfId="0" applyFont="1">
      <alignment vertical="center"/>
    </xf>
    <xf numFmtId="0" fontId="13" fillId="3" borderId="0" xfId="0" applyFont="1" applyFill="1">
      <alignment vertical="center"/>
    </xf>
    <xf numFmtId="0" fontId="13" fillId="3" borderId="0" xfId="0" applyFont="1" applyFill="1" applyAlignment="1">
      <alignment vertical="center"/>
    </xf>
    <xf numFmtId="0" fontId="15" fillId="3" borderId="0" xfId="0" applyFont="1" applyFill="1">
      <alignment vertical="center"/>
    </xf>
    <xf numFmtId="0" fontId="12" fillId="3" borderId="0" xfId="0" applyFont="1" applyFill="1">
      <alignment vertical="center"/>
    </xf>
    <xf numFmtId="0" fontId="16" fillId="3" borderId="0" xfId="0" applyFont="1" applyFill="1" applyAlignment="1">
      <alignment vertical="center"/>
    </xf>
    <xf numFmtId="0" fontId="12" fillId="3" borderId="0" xfId="0" applyFont="1" applyFill="1" applyAlignment="1">
      <alignment vertical="center"/>
    </xf>
    <xf numFmtId="0" fontId="15" fillId="3" borderId="0" xfId="0" applyFont="1" applyFill="1" applyAlignment="1">
      <alignment vertical="top"/>
    </xf>
    <xf numFmtId="0" fontId="13" fillId="3" borderId="44" xfId="0" applyFont="1" applyFill="1" applyBorder="1">
      <alignment vertical="center"/>
    </xf>
    <xf numFmtId="0" fontId="13" fillId="3" borderId="45" xfId="0" applyFont="1" applyFill="1" applyBorder="1">
      <alignment vertical="center"/>
    </xf>
    <xf numFmtId="0" fontId="13" fillId="3" borderId="25" xfId="0" applyFont="1" applyFill="1" applyBorder="1">
      <alignment vertical="center"/>
    </xf>
    <xf numFmtId="0" fontId="13" fillId="3" borderId="4" xfId="0" applyFont="1" applyFill="1" applyBorder="1">
      <alignment vertical="center"/>
    </xf>
    <xf numFmtId="0" fontId="13" fillId="3" borderId="5" xfId="0" applyFont="1" applyFill="1" applyBorder="1" applyAlignment="1">
      <alignment horizontal="right" vertical="center"/>
    </xf>
    <xf numFmtId="0" fontId="13" fillId="3" borderId="6" xfId="0" applyFont="1" applyFill="1" applyBorder="1">
      <alignment vertical="center"/>
    </xf>
    <xf numFmtId="0" fontId="13" fillId="3" borderId="5" xfId="0" applyFont="1" applyFill="1" applyBorder="1">
      <alignment vertical="center"/>
    </xf>
    <xf numFmtId="0" fontId="13" fillId="3" borderId="49" xfId="0" applyFont="1" applyFill="1" applyBorder="1">
      <alignment vertical="center"/>
    </xf>
    <xf numFmtId="0" fontId="13" fillId="3" borderId="48" xfId="0" applyFont="1" applyFill="1" applyBorder="1">
      <alignment vertical="center"/>
    </xf>
    <xf numFmtId="0" fontId="13" fillId="3" borderId="2" xfId="0" applyFont="1" applyFill="1" applyBorder="1">
      <alignment vertical="center"/>
    </xf>
    <xf numFmtId="0" fontId="13" fillId="3" borderId="47" xfId="0" applyFont="1" applyFill="1" applyBorder="1">
      <alignment vertical="center"/>
    </xf>
    <xf numFmtId="0" fontId="13" fillId="3" borderId="0" xfId="0" applyFont="1" applyFill="1" applyBorder="1" applyAlignment="1">
      <alignment vertical="center"/>
    </xf>
    <xf numFmtId="0" fontId="13" fillId="3" borderId="0" xfId="0" applyFont="1" applyFill="1" applyBorder="1">
      <alignment vertical="center"/>
    </xf>
    <xf numFmtId="0" fontId="14" fillId="3" borderId="0" xfId="0" applyFont="1" applyFill="1">
      <alignment vertical="center"/>
    </xf>
    <xf numFmtId="0" fontId="13" fillId="3" borderId="46" xfId="0" applyFont="1" applyFill="1" applyBorder="1">
      <alignment vertical="center"/>
    </xf>
    <xf numFmtId="0" fontId="3" fillId="3" borderId="0" xfId="0" applyFont="1" applyFill="1">
      <alignment vertical="center"/>
    </xf>
    <xf numFmtId="0" fontId="22" fillId="0" borderId="0" xfId="0" applyFont="1">
      <alignment vertical="center"/>
    </xf>
    <xf numFmtId="38" fontId="22" fillId="0" borderId="0" xfId="0" applyNumberFormat="1" applyFont="1">
      <alignment vertical="center"/>
    </xf>
    <xf numFmtId="9" fontId="9" fillId="0" borderId="0" xfId="2" applyFont="1">
      <alignment vertical="center"/>
    </xf>
    <xf numFmtId="0" fontId="4" fillId="3" borderId="0" xfId="0" applyFont="1" applyFill="1" applyBorder="1" applyAlignment="1">
      <alignment horizontal="left" vertical="center"/>
    </xf>
    <xf numFmtId="0" fontId="23" fillId="7" borderId="0" xfId="0" applyFont="1" applyFill="1" applyAlignment="1">
      <alignment horizontal="left" vertical="top"/>
    </xf>
    <xf numFmtId="0" fontId="13" fillId="7" borderId="0" xfId="0" applyFont="1" applyFill="1" applyAlignment="1">
      <alignment vertical="center"/>
    </xf>
    <xf numFmtId="0" fontId="13" fillId="0" borderId="0" xfId="0" applyFont="1" applyFill="1" applyAlignment="1">
      <alignment vertical="center"/>
    </xf>
    <xf numFmtId="0" fontId="0" fillId="7" borderId="0" xfId="0" applyFill="1">
      <alignment vertical="center"/>
    </xf>
    <xf numFmtId="179" fontId="23" fillId="7" borderId="0" xfId="0" applyNumberFormat="1" applyFont="1" applyFill="1" applyAlignment="1">
      <alignment horizontal="left" vertical="center"/>
    </xf>
    <xf numFmtId="179" fontId="11" fillId="7" borderId="0" xfId="0" applyNumberFormat="1" applyFont="1" applyFill="1" applyAlignment="1">
      <alignment horizontal="center" vertical="center" textRotation="255"/>
    </xf>
    <xf numFmtId="179" fontId="0" fillId="0" borderId="0" xfId="0" applyNumberFormat="1" applyAlignment="1">
      <alignment vertical="center"/>
    </xf>
    <xf numFmtId="179" fontId="11" fillId="7" borderId="0" xfId="0" applyNumberFormat="1" applyFont="1" applyFill="1" applyAlignment="1">
      <alignment horizontal="left" vertical="top"/>
    </xf>
    <xf numFmtId="0" fontId="13" fillId="0" borderId="0" xfId="0" applyFont="1">
      <alignment vertical="center"/>
    </xf>
    <xf numFmtId="0" fontId="0" fillId="4" borderId="0" xfId="0" applyFill="1" applyAlignment="1">
      <alignment horizontal="right" vertical="center"/>
    </xf>
    <xf numFmtId="0" fontId="3" fillId="4" borderId="15" xfId="0" applyFont="1" applyFill="1" applyBorder="1" applyAlignment="1" applyProtection="1">
      <alignment horizontal="right" vertical="center" shrinkToFit="1"/>
      <protection locked="0"/>
    </xf>
    <xf numFmtId="0" fontId="3" fillId="4" borderId="28" xfId="0" applyFont="1" applyFill="1" applyBorder="1" applyAlignment="1" applyProtection="1">
      <alignment horizontal="right" vertical="center" shrinkToFit="1"/>
      <protection locked="0"/>
    </xf>
    <xf numFmtId="38" fontId="4" fillId="4" borderId="12" xfId="1" applyFont="1" applyFill="1" applyBorder="1" applyAlignment="1" applyProtection="1">
      <alignment horizontal="right" vertical="center" shrinkToFit="1"/>
      <protection locked="0"/>
    </xf>
    <xf numFmtId="38" fontId="4" fillId="4" borderId="3" xfId="1" applyFont="1" applyFill="1" applyBorder="1" applyAlignment="1" applyProtection="1">
      <alignment horizontal="right" vertical="center" shrinkToFit="1"/>
      <protection locked="0"/>
    </xf>
    <xf numFmtId="38" fontId="4" fillId="4" borderId="35" xfId="1" applyFont="1" applyFill="1" applyBorder="1" applyAlignment="1" applyProtection="1">
      <alignment horizontal="right" vertical="center" shrinkToFit="1"/>
      <protection locked="0"/>
    </xf>
    <xf numFmtId="38" fontId="4" fillId="4" borderId="13" xfId="1" applyFont="1" applyFill="1" applyBorder="1" applyAlignment="1" applyProtection="1">
      <alignment horizontal="right" vertical="center" shrinkToFit="1"/>
      <protection locked="0"/>
    </xf>
    <xf numFmtId="38" fontId="4" fillId="4" borderId="1" xfId="1" applyFont="1" applyFill="1" applyBorder="1" applyAlignment="1" applyProtection="1">
      <alignment horizontal="right" vertical="center" shrinkToFit="1"/>
      <protection locked="0"/>
    </xf>
    <xf numFmtId="38" fontId="4" fillId="4" borderId="34" xfId="1" applyFont="1" applyFill="1" applyBorder="1" applyAlignment="1" applyProtection="1">
      <alignment horizontal="right" vertical="center" shrinkToFit="1"/>
      <protection locked="0"/>
    </xf>
    <xf numFmtId="38" fontId="4" fillId="4" borderId="14" xfId="1" applyFont="1" applyFill="1" applyBorder="1" applyAlignment="1" applyProtection="1">
      <alignment horizontal="right" vertical="center" shrinkToFit="1"/>
      <protection locked="0"/>
    </xf>
    <xf numFmtId="38" fontId="4" fillId="4" borderId="15" xfId="1" applyFont="1" applyFill="1" applyBorder="1" applyAlignment="1" applyProtection="1">
      <alignment horizontal="right" vertical="center" shrinkToFit="1"/>
      <protection locked="0"/>
    </xf>
    <xf numFmtId="38" fontId="4" fillId="4" borderId="28" xfId="1" applyFont="1" applyFill="1" applyBorder="1" applyAlignment="1" applyProtection="1">
      <alignment horizontal="right" vertical="center" shrinkToFit="1"/>
      <protection locked="0"/>
    </xf>
    <xf numFmtId="38" fontId="3" fillId="4" borderId="7" xfId="1" applyFont="1" applyFill="1" applyBorder="1" applyAlignment="1" applyProtection="1">
      <alignment horizontal="center" vertical="center" shrinkToFit="1"/>
      <protection locked="0"/>
    </xf>
    <xf numFmtId="38" fontId="4" fillId="4" borderId="36" xfId="1" applyFont="1" applyFill="1" applyBorder="1" applyAlignment="1" applyProtection="1">
      <alignment horizontal="right" vertical="center" shrinkToFit="1"/>
      <protection locked="0"/>
    </xf>
    <xf numFmtId="38" fontId="4" fillId="4" borderId="37" xfId="1" applyFont="1" applyFill="1" applyBorder="1" applyAlignment="1" applyProtection="1">
      <alignment horizontal="right" vertical="center" shrinkToFit="1"/>
      <protection locked="0"/>
    </xf>
    <xf numFmtId="38" fontId="3" fillId="4" borderId="13" xfId="1" applyFont="1" applyFill="1" applyBorder="1" applyAlignment="1" applyProtection="1">
      <alignment horizontal="center" vertical="center" shrinkToFit="1"/>
      <protection locked="0"/>
    </xf>
    <xf numFmtId="38" fontId="3" fillId="4" borderId="14" xfId="1" applyFont="1" applyFill="1" applyBorder="1" applyAlignment="1" applyProtection="1">
      <alignment horizontal="center" vertical="center" shrinkToFit="1"/>
      <protection locked="0"/>
    </xf>
    <xf numFmtId="0" fontId="3" fillId="3" borderId="19" xfId="0" applyFont="1" applyFill="1" applyBorder="1" applyAlignment="1">
      <alignment horizontal="center" vertical="center"/>
    </xf>
    <xf numFmtId="0" fontId="4" fillId="3" borderId="22" xfId="0" applyFont="1" applyFill="1" applyBorder="1" applyAlignment="1">
      <alignment horizontal="right" vertical="center"/>
    </xf>
    <xf numFmtId="0" fontId="4" fillId="3" borderId="23" xfId="0" applyFont="1" applyFill="1" applyBorder="1" applyAlignment="1">
      <alignment horizontal="right" vertical="center"/>
    </xf>
    <xf numFmtId="0" fontId="4" fillId="3" borderId="24" xfId="0" applyFont="1" applyFill="1" applyBorder="1" applyAlignment="1">
      <alignment horizontal="right" vertical="center"/>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4" xfId="0" applyFont="1" applyFill="1" applyBorder="1" applyAlignment="1">
      <alignment horizontal="center" vertical="center"/>
    </xf>
    <xf numFmtId="38" fontId="3" fillId="3" borderId="31" xfId="1" applyFont="1" applyFill="1" applyBorder="1" applyAlignment="1">
      <alignment horizontal="right" vertical="center" shrinkToFit="1"/>
    </xf>
    <xf numFmtId="38" fontId="3" fillId="3" borderId="32" xfId="1" applyFont="1" applyFill="1" applyBorder="1" applyAlignment="1">
      <alignment horizontal="right" vertical="center" shrinkToFit="1"/>
    </xf>
    <xf numFmtId="38" fontId="3" fillId="3" borderId="33" xfId="1" applyFont="1" applyFill="1" applyBorder="1" applyAlignment="1">
      <alignment horizontal="right" vertical="center" shrinkToFit="1"/>
    </xf>
    <xf numFmtId="38" fontId="3" fillId="3" borderId="11" xfId="1" applyFont="1" applyFill="1" applyBorder="1" applyAlignment="1">
      <alignment horizontal="right" vertical="center" shrinkToFit="1"/>
    </xf>
    <xf numFmtId="0" fontId="3" fillId="3" borderId="27"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41" xfId="0" quotePrefix="1" applyFill="1" applyBorder="1" applyAlignment="1">
      <alignment horizontal="center" vertical="center"/>
    </xf>
    <xf numFmtId="0" fontId="0" fillId="3" borderId="10" xfId="0" applyFill="1" applyBorder="1" applyAlignment="1">
      <alignment horizontal="center" vertical="center"/>
    </xf>
    <xf numFmtId="0" fontId="0" fillId="3" borderId="36" xfId="0" applyFill="1" applyBorder="1" applyAlignment="1">
      <alignment horizontal="center" vertical="center"/>
    </xf>
    <xf numFmtId="0" fontId="0" fillId="3" borderId="38" xfId="0" applyFill="1" applyBorder="1" applyAlignment="1">
      <alignment horizontal="center" vertical="center"/>
    </xf>
    <xf numFmtId="0" fontId="0" fillId="3" borderId="42" xfId="0" applyFill="1" applyBorder="1" applyAlignment="1">
      <alignment horizontal="center" vertical="center"/>
    </xf>
    <xf numFmtId="0" fontId="0" fillId="3" borderId="27"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9" fontId="0" fillId="3" borderId="26" xfId="0" applyNumberFormat="1" applyFill="1" applyBorder="1" applyAlignment="1" applyProtection="1">
      <alignment horizontal="right" vertical="center" shrinkToFit="1"/>
    </xf>
    <xf numFmtId="9" fontId="0" fillId="3" borderId="17" xfId="0" applyNumberFormat="1" applyFill="1" applyBorder="1" applyAlignment="1" applyProtection="1">
      <alignment horizontal="right" vertical="center" shrinkToFit="1"/>
    </xf>
    <xf numFmtId="9" fontId="0" fillId="3" borderId="18" xfId="0" applyNumberFormat="1" applyFill="1" applyBorder="1" applyAlignment="1" applyProtection="1">
      <alignment horizontal="right" vertical="center" shrinkToFit="1"/>
    </xf>
    <xf numFmtId="179" fontId="11" fillId="8" borderId="0" xfId="0" applyNumberFormat="1" applyFont="1" applyFill="1" applyAlignment="1">
      <alignment horizontal="center" vertical="center" textRotation="255"/>
    </xf>
    <xf numFmtId="0" fontId="13" fillId="7" borderId="0" xfId="0" applyFont="1" applyFill="1">
      <alignment vertical="center"/>
    </xf>
    <xf numFmtId="0" fontId="13" fillId="4" borderId="0" xfId="0" applyFont="1" applyFill="1">
      <alignment vertical="center"/>
    </xf>
    <xf numFmtId="179" fontId="25" fillId="7" borderId="0" xfId="0" quotePrefix="1" applyNumberFormat="1" applyFont="1" applyFill="1" applyAlignment="1">
      <alignment vertical="top"/>
    </xf>
    <xf numFmtId="179" fontId="11" fillId="7" borderId="0" xfId="0" applyNumberFormat="1" applyFont="1" applyFill="1" applyAlignment="1">
      <alignment horizontal="right" vertical="top"/>
    </xf>
    <xf numFmtId="179" fontId="26" fillId="7" borderId="50" xfId="0" applyNumberFormat="1" applyFont="1" applyFill="1" applyBorder="1" applyAlignment="1">
      <alignment horizontal="center" vertical="center" wrapText="1"/>
    </xf>
    <xf numFmtId="0" fontId="13" fillId="3" borderId="45" xfId="0" applyFont="1" applyFill="1" applyBorder="1" applyAlignment="1" applyProtection="1">
      <alignment horizontal="right" vertical="center"/>
    </xf>
    <xf numFmtId="0" fontId="13" fillId="3" borderId="45" xfId="0" applyFont="1" applyFill="1" applyBorder="1" applyProtection="1">
      <alignment vertical="center"/>
    </xf>
    <xf numFmtId="0" fontId="13" fillId="3" borderId="25" xfId="0" applyFont="1" applyFill="1" applyBorder="1" applyProtection="1">
      <alignment vertical="center"/>
    </xf>
    <xf numFmtId="0" fontId="13" fillId="3" borderId="44" xfId="0" applyFont="1" applyFill="1" applyBorder="1" applyProtection="1">
      <alignment vertical="center"/>
    </xf>
    <xf numFmtId="179" fontId="27" fillId="7" borderId="0" xfId="0" applyNumberFormat="1" applyFont="1" applyFill="1" applyAlignment="1">
      <alignment horizontal="left" vertical="top"/>
    </xf>
    <xf numFmtId="179" fontId="28" fillId="7" borderId="0" xfId="0" applyNumberFormat="1" applyFont="1" applyFill="1" applyAlignment="1">
      <alignment horizontal="left" vertical="top"/>
    </xf>
    <xf numFmtId="0" fontId="3" fillId="3" borderId="14" xfId="0" applyFont="1" applyFill="1" applyBorder="1" applyAlignment="1">
      <alignment horizontal="right" vertical="center" shrinkToFit="1"/>
    </xf>
    <xf numFmtId="0" fontId="9" fillId="0" borderId="0" xfId="0" applyFont="1" applyProtection="1">
      <alignment vertical="center"/>
      <protection locked="0" hidden="1"/>
    </xf>
    <xf numFmtId="10" fontId="0" fillId="4" borderId="26" xfId="0" applyNumberFormat="1" applyFill="1" applyBorder="1" applyAlignment="1" applyProtection="1">
      <alignment horizontal="center" vertical="center"/>
      <protection hidden="1"/>
    </xf>
    <xf numFmtId="10" fontId="0" fillId="4" borderId="17" xfId="0" applyNumberFormat="1" applyFill="1" applyBorder="1" applyAlignment="1" applyProtection="1">
      <alignment horizontal="center" vertical="center"/>
      <protection hidden="1"/>
    </xf>
    <xf numFmtId="10" fontId="0" fillId="4" borderId="18" xfId="0" applyNumberFormat="1" applyFill="1" applyBorder="1" applyAlignment="1" applyProtection="1">
      <alignment horizontal="center" vertical="center"/>
      <protection hidden="1"/>
    </xf>
    <xf numFmtId="0" fontId="13" fillId="3" borderId="0" xfId="0" applyFont="1" applyFill="1" applyBorder="1" applyAlignment="1" applyProtection="1">
      <alignment horizontal="left" vertical="center"/>
    </xf>
    <xf numFmtId="0" fontId="19" fillId="4" borderId="3" xfId="0" applyFont="1" applyFill="1" applyBorder="1" applyAlignment="1">
      <alignment horizontal="center" vertical="center" wrapText="1"/>
    </xf>
    <xf numFmtId="0" fontId="18" fillId="4" borderId="3" xfId="0" applyFont="1" applyFill="1" applyBorder="1" applyAlignment="1">
      <alignment horizontal="justify" vertical="center" wrapText="1"/>
    </xf>
    <xf numFmtId="0" fontId="18" fillId="4" borderId="3" xfId="0" applyFont="1" applyFill="1" applyBorder="1" applyAlignment="1">
      <alignment horizontal="right" vertical="center" wrapText="1"/>
    </xf>
    <xf numFmtId="9" fontId="18" fillId="4" borderId="3" xfId="0" applyNumberFormat="1" applyFont="1" applyFill="1" applyBorder="1" applyAlignment="1">
      <alignment horizontal="right" vertical="center" wrapText="1"/>
    </xf>
    <xf numFmtId="0" fontId="18" fillId="4" borderId="52" xfId="0" applyFont="1" applyFill="1" applyBorder="1" applyAlignment="1">
      <alignment horizontal="center" vertical="center" wrapText="1"/>
    </xf>
    <xf numFmtId="0" fontId="18" fillId="4" borderId="52"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15" fillId="3" borderId="3" xfId="0" applyFont="1" applyFill="1" applyBorder="1" applyAlignment="1" applyProtection="1">
      <alignment horizontal="justify" vertical="center" wrapText="1"/>
      <protection locked="0"/>
    </xf>
    <xf numFmtId="0" fontId="15" fillId="3" borderId="3" xfId="0" applyFont="1" applyFill="1" applyBorder="1" applyAlignment="1" applyProtection="1">
      <alignment horizontal="right" vertical="center" wrapText="1"/>
      <protection locked="0"/>
    </xf>
    <xf numFmtId="0" fontId="15" fillId="3" borderId="52" xfId="0" applyFont="1" applyFill="1" applyBorder="1" applyAlignment="1">
      <alignment horizontal="center" vertical="center" wrapText="1"/>
    </xf>
    <xf numFmtId="0" fontId="15" fillId="3" borderId="52" xfId="0" applyFont="1" applyFill="1" applyBorder="1" applyAlignment="1" applyProtection="1">
      <alignment horizontal="left" vertical="center" wrapText="1"/>
      <protection locked="0"/>
    </xf>
    <xf numFmtId="0" fontId="30" fillId="3" borderId="0" xfId="3" applyFill="1" applyBorder="1" applyAlignment="1" applyProtection="1">
      <alignment horizontal="left" vertical="center"/>
    </xf>
    <xf numFmtId="0" fontId="14" fillId="3" borderId="0" xfId="0" applyFont="1" applyFill="1" applyBorder="1">
      <alignment vertical="center"/>
    </xf>
    <xf numFmtId="0" fontId="3" fillId="3" borderId="15" xfId="0" applyFont="1" applyFill="1" applyBorder="1" applyAlignment="1" applyProtection="1">
      <alignment horizontal="center" vertical="center" shrinkToFit="1"/>
    </xf>
    <xf numFmtId="0" fontId="3" fillId="3" borderId="28" xfId="0" applyFont="1" applyFill="1" applyBorder="1" applyAlignment="1" applyProtection="1">
      <alignment horizontal="center" vertical="center" shrinkToFit="1"/>
    </xf>
    <xf numFmtId="179" fontId="25" fillId="7" borderId="0" xfId="0" quotePrefix="1" applyNumberFormat="1" applyFont="1" applyFill="1" applyAlignment="1">
      <alignment horizontal="left" vertical="top"/>
    </xf>
    <xf numFmtId="0" fontId="5" fillId="3" borderId="0" xfId="0" applyFont="1" applyFill="1" applyAlignment="1">
      <alignment horizontal="center" vertical="center"/>
    </xf>
    <xf numFmtId="0" fontId="0" fillId="3" borderId="0" xfId="0" applyFill="1" applyAlignment="1">
      <alignment horizontal="center" vertical="center"/>
    </xf>
    <xf numFmtId="0" fontId="0" fillId="4" borderId="2" xfId="0" applyFill="1" applyBorder="1" applyAlignment="1" applyProtection="1">
      <alignment horizontal="left" vertical="center"/>
      <protection locked="0"/>
    </xf>
    <xf numFmtId="0" fontId="0" fillId="3" borderId="21" xfId="0" applyFill="1" applyBorder="1" applyAlignment="1">
      <alignment horizontal="right" vertical="center"/>
    </xf>
    <xf numFmtId="0" fontId="0" fillId="3" borderId="39" xfId="0" applyFill="1" applyBorder="1" applyAlignment="1">
      <alignment horizontal="right" vertical="center"/>
    </xf>
    <xf numFmtId="0" fontId="0" fillId="3" borderId="30" xfId="0" applyFill="1" applyBorder="1" applyAlignment="1">
      <alignment horizontal="right"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0" fillId="3" borderId="24" xfId="0" applyFill="1" applyBorder="1" applyAlignment="1">
      <alignment horizontal="left" vertical="center"/>
    </xf>
    <xf numFmtId="0" fontId="0" fillId="3" borderId="43" xfId="0" applyFill="1" applyBorder="1" applyAlignment="1">
      <alignment horizontal="left" vertical="center"/>
    </xf>
    <xf numFmtId="0" fontId="0" fillId="3" borderId="41"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10" xfId="0" applyFill="1" applyBorder="1" applyAlignment="1">
      <alignment horizontal="center" vertical="center"/>
    </xf>
    <xf numFmtId="0" fontId="0" fillId="3" borderId="36" xfId="0" applyFill="1" applyBorder="1" applyAlignment="1">
      <alignment horizontal="center" vertical="center"/>
    </xf>
    <xf numFmtId="0" fontId="0" fillId="3" borderId="38"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4" xfId="0" applyFill="1" applyBorder="1" applyAlignment="1">
      <alignment horizontal="center" vertical="center"/>
    </xf>
    <xf numFmtId="0" fontId="0" fillId="3" borderId="40" xfId="0"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xf>
    <xf numFmtId="0" fontId="0" fillId="3" borderId="2" xfId="0" applyFill="1" applyBorder="1" applyAlignment="1" applyProtection="1">
      <alignment horizontal="center"/>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3" borderId="19" xfId="0" applyFont="1" applyFill="1" applyBorder="1" applyAlignment="1">
      <alignment horizontal="center" vertical="center"/>
    </xf>
    <xf numFmtId="0" fontId="23" fillId="7" borderId="0" xfId="0" applyFont="1" applyFill="1" applyAlignment="1">
      <alignment horizontal="left" vertical="top" wrapText="1"/>
    </xf>
    <xf numFmtId="0" fontId="23" fillId="7" borderId="0" xfId="0" applyFont="1" applyFill="1" applyAlignment="1">
      <alignment horizontal="left" vertical="top"/>
    </xf>
    <xf numFmtId="0" fontId="11" fillId="7" borderId="0" xfId="0" applyFont="1" applyFill="1" applyAlignment="1">
      <alignment horizontal="center" vertical="top" textRotation="255" wrapText="1"/>
    </xf>
    <xf numFmtId="0" fontId="11" fillId="7" borderId="0" xfId="0" applyFont="1" applyFill="1" applyAlignment="1">
      <alignment horizontal="center" vertical="top" textRotation="255"/>
    </xf>
    <xf numFmtId="38" fontId="9" fillId="0" borderId="0" xfId="1" applyFont="1" applyAlignment="1">
      <alignment horizontal="center" vertical="center"/>
    </xf>
    <xf numFmtId="0" fontId="9" fillId="0" borderId="0" xfId="0" applyFont="1" applyAlignment="1">
      <alignment horizontal="right" vertical="center"/>
    </xf>
    <xf numFmtId="0" fontId="0" fillId="3" borderId="4" xfId="0" applyFill="1" applyBorder="1" applyAlignment="1">
      <alignment horizontal="distributed" vertical="center"/>
    </xf>
    <xf numFmtId="0" fontId="0" fillId="3" borderId="6" xfId="0" applyFill="1" applyBorder="1" applyAlignment="1">
      <alignment horizontal="distributed" vertical="center"/>
    </xf>
    <xf numFmtId="0" fontId="0" fillId="3" borderId="1" xfId="0" applyFill="1" applyBorder="1" applyAlignment="1">
      <alignment horizontal="distributed" vertical="center"/>
    </xf>
    <xf numFmtId="0" fontId="0" fillId="4" borderId="1"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12" fillId="3" borderId="0" xfId="0" applyFont="1" applyFill="1" applyAlignment="1">
      <alignment horizontal="left" vertical="center"/>
    </xf>
    <xf numFmtId="0" fontId="13" fillId="7" borderId="0" xfId="0" applyFont="1" applyFill="1" applyBorder="1" applyAlignment="1">
      <alignment horizontal="center" vertical="center"/>
    </xf>
    <xf numFmtId="0" fontId="13" fillId="7" borderId="51" xfId="0" applyFont="1" applyFill="1" applyBorder="1" applyAlignment="1">
      <alignment horizontal="center" vertical="center"/>
    </xf>
    <xf numFmtId="0" fontId="13" fillId="7" borderId="0" xfId="0" applyFont="1" applyFill="1" applyBorder="1" applyAlignment="1">
      <alignment horizontal="left" vertical="center"/>
    </xf>
    <xf numFmtId="0" fontId="13" fillId="7" borderId="51" xfId="0" applyFont="1" applyFill="1" applyBorder="1" applyAlignment="1">
      <alignment horizontal="left" vertical="center"/>
    </xf>
    <xf numFmtId="0" fontId="13" fillId="4" borderId="0" xfId="0" applyFont="1" applyFill="1" applyAlignment="1" applyProtection="1">
      <alignment horizontal="right" vertical="center"/>
      <protection locked="0"/>
    </xf>
    <xf numFmtId="0" fontId="13" fillId="5" borderId="0" xfId="0" applyFont="1" applyFill="1" applyAlignment="1">
      <alignment horizontal="center" vertical="center" textRotation="255"/>
    </xf>
    <xf numFmtId="0" fontId="13" fillId="3" borderId="45" xfId="0" applyFont="1" applyFill="1" applyBorder="1" applyAlignment="1" applyProtection="1">
      <alignment horizontal="center" vertical="center" shrinkToFit="1"/>
    </xf>
    <xf numFmtId="0" fontId="13" fillId="3" borderId="5" xfId="0" applyFont="1" applyFill="1" applyBorder="1" applyAlignment="1">
      <alignment horizontal="left" vertical="center"/>
    </xf>
    <xf numFmtId="0" fontId="16" fillId="3" borderId="46"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7" xfId="0" applyFont="1" applyFill="1" applyBorder="1" applyAlignment="1">
      <alignment horizontal="center" vertical="center"/>
    </xf>
    <xf numFmtId="177" fontId="13" fillId="3" borderId="44" xfId="0" applyNumberFormat="1" applyFont="1" applyFill="1" applyBorder="1" applyAlignment="1">
      <alignment horizontal="center" vertical="center"/>
    </xf>
    <xf numFmtId="177" fontId="13" fillId="3" borderId="45" xfId="0" applyNumberFormat="1" applyFont="1" applyFill="1" applyBorder="1" applyAlignment="1">
      <alignment horizontal="center" vertical="center"/>
    </xf>
    <xf numFmtId="177" fontId="13" fillId="3" borderId="25" xfId="0" applyNumberFormat="1" applyFont="1" applyFill="1" applyBorder="1" applyAlignment="1">
      <alignment horizontal="center" vertical="center"/>
    </xf>
    <xf numFmtId="177" fontId="13" fillId="3" borderId="46" xfId="0" applyNumberFormat="1" applyFont="1" applyFill="1" applyBorder="1" applyAlignment="1">
      <alignment horizontal="center" vertical="center"/>
    </xf>
    <xf numFmtId="177" fontId="13" fillId="3" borderId="2" xfId="0" applyNumberFormat="1" applyFont="1" applyFill="1" applyBorder="1" applyAlignment="1">
      <alignment horizontal="center" vertical="center"/>
    </xf>
    <xf numFmtId="177" fontId="13" fillId="3" borderId="47" xfId="0" applyNumberFormat="1" applyFont="1" applyFill="1" applyBorder="1" applyAlignment="1">
      <alignment horizontal="center" vertical="center"/>
    </xf>
    <xf numFmtId="176" fontId="13" fillId="3" borderId="44" xfId="0" applyNumberFormat="1" applyFont="1" applyFill="1" applyBorder="1" applyAlignment="1">
      <alignment horizontal="center" vertical="center"/>
    </xf>
    <xf numFmtId="176" fontId="13" fillId="3" borderId="45" xfId="0" applyNumberFormat="1" applyFont="1" applyFill="1" applyBorder="1" applyAlignment="1">
      <alignment horizontal="center" vertical="center"/>
    </xf>
    <xf numFmtId="176" fontId="13" fillId="3" borderId="25" xfId="0" applyNumberFormat="1" applyFont="1" applyFill="1" applyBorder="1" applyAlignment="1">
      <alignment horizontal="center" vertical="center"/>
    </xf>
    <xf numFmtId="176" fontId="13" fillId="3" borderId="46" xfId="0" applyNumberFormat="1" applyFont="1" applyFill="1" applyBorder="1" applyAlignment="1">
      <alignment horizontal="center" vertical="center"/>
    </xf>
    <xf numFmtId="176" fontId="13" fillId="3" borderId="2" xfId="0" applyNumberFormat="1" applyFont="1" applyFill="1" applyBorder="1" applyAlignment="1">
      <alignment horizontal="center" vertical="center"/>
    </xf>
    <xf numFmtId="176" fontId="13" fillId="3" borderId="47" xfId="0" applyNumberFormat="1" applyFont="1" applyFill="1" applyBorder="1" applyAlignment="1">
      <alignment horizontal="center" vertical="center"/>
    </xf>
    <xf numFmtId="0" fontId="13" fillId="3" borderId="45" xfId="0" applyFont="1" applyFill="1" applyBorder="1" applyAlignment="1" applyProtection="1">
      <alignment horizontal="right" vertical="center"/>
    </xf>
    <xf numFmtId="38" fontId="13" fillId="3" borderId="44" xfId="0" applyNumberFormat="1" applyFont="1" applyFill="1" applyBorder="1" applyAlignment="1">
      <alignment horizontal="right" vertical="center"/>
    </xf>
    <xf numFmtId="0" fontId="13" fillId="3" borderId="45" xfId="0" applyFont="1" applyFill="1" applyBorder="1" applyAlignment="1">
      <alignment horizontal="right" vertical="center"/>
    </xf>
    <xf numFmtId="0" fontId="13" fillId="3" borderId="46" xfId="0" applyFont="1" applyFill="1" applyBorder="1" applyAlignment="1">
      <alignment horizontal="right" vertical="center"/>
    </xf>
    <xf numFmtId="0" fontId="13" fillId="3" borderId="2" xfId="0" applyFont="1" applyFill="1" applyBorder="1" applyAlignment="1">
      <alignment horizontal="right" vertical="center"/>
    </xf>
    <xf numFmtId="0" fontId="15" fillId="3" borderId="0" xfId="0" applyFont="1" applyFill="1" applyAlignment="1">
      <alignment horizontal="left" vertical="top" wrapText="1"/>
    </xf>
    <xf numFmtId="0" fontId="15" fillId="3" borderId="5" xfId="0" applyFont="1" applyFill="1" applyBorder="1" applyAlignment="1" applyProtection="1">
      <alignment horizontal="left"/>
    </xf>
    <xf numFmtId="0" fontId="13" fillId="3" borderId="1" xfId="0" applyFont="1" applyFill="1" applyBorder="1" applyAlignment="1">
      <alignment horizontal="center" vertical="center"/>
    </xf>
    <xf numFmtId="49" fontId="13" fillId="4" borderId="1" xfId="0" applyNumberFormat="1" applyFont="1" applyFill="1" applyBorder="1" applyAlignment="1" applyProtection="1">
      <alignment horizontal="center" vertical="center"/>
      <protection locked="0"/>
    </xf>
    <xf numFmtId="0" fontId="13" fillId="3" borderId="25" xfId="0" applyFont="1" applyFill="1" applyBorder="1" applyAlignment="1">
      <alignment horizontal="left" vertical="center"/>
    </xf>
    <xf numFmtId="0" fontId="13" fillId="3" borderId="47" xfId="0" applyFont="1" applyFill="1" applyBorder="1" applyAlignment="1">
      <alignment horizontal="left" vertical="center"/>
    </xf>
    <xf numFmtId="178" fontId="13" fillId="3" borderId="44" xfId="0" applyNumberFormat="1" applyFont="1" applyFill="1" applyBorder="1" applyAlignment="1">
      <alignment horizontal="center" vertical="center"/>
    </xf>
    <xf numFmtId="178" fontId="13" fillId="3" borderId="45" xfId="0" applyNumberFormat="1" applyFont="1" applyFill="1" applyBorder="1" applyAlignment="1">
      <alignment horizontal="center" vertical="center"/>
    </xf>
    <xf numFmtId="178" fontId="13" fillId="3" borderId="25" xfId="0" applyNumberFormat="1" applyFont="1" applyFill="1" applyBorder="1" applyAlignment="1">
      <alignment horizontal="center" vertical="center"/>
    </xf>
    <xf numFmtId="178" fontId="13" fillId="3" borderId="46" xfId="0" applyNumberFormat="1" applyFont="1" applyFill="1" applyBorder="1" applyAlignment="1">
      <alignment horizontal="center" vertical="center"/>
    </xf>
    <xf numFmtId="178" fontId="13" fillId="3" borderId="2" xfId="0" applyNumberFormat="1" applyFont="1" applyFill="1" applyBorder="1" applyAlignment="1">
      <alignment horizontal="center" vertical="center"/>
    </xf>
    <xf numFmtId="178" fontId="13" fillId="3" borderId="47" xfId="0" applyNumberFormat="1" applyFont="1" applyFill="1" applyBorder="1" applyAlignment="1">
      <alignment horizontal="center" vertical="center"/>
    </xf>
    <xf numFmtId="0" fontId="12" fillId="3" borderId="0" xfId="0" applyFont="1" applyFill="1" applyAlignment="1">
      <alignment horizontal="left" vertical="top" wrapText="1"/>
    </xf>
    <xf numFmtId="0" fontId="13" fillId="6" borderId="0" xfId="0" applyFont="1" applyFill="1" applyAlignment="1">
      <alignment horizontal="center" vertical="center" textRotation="255"/>
    </xf>
    <xf numFmtId="0" fontId="13" fillId="3" borderId="0" xfId="0" applyFont="1" applyFill="1" applyBorder="1" applyAlignment="1" applyProtection="1">
      <alignment horizontal="left" vertical="center"/>
    </xf>
    <xf numFmtId="0" fontId="12" fillId="3" borderId="0" xfId="0" applyFont="1" applyFill="1" applyAlignment="1">
      <alignment horizontal="left" vertical="top"/>
    </xf>
    <xf numFmtId="0" fontId="13" fillId="3" borderId="5" xfId="0" applyFont="1" applyFill="1" applyBorder="1" applyAlignment="1">
      <alignment horizontal="distributed"/>
    </xf>
    <xf numFmtId="0" fontId="13" fillId="3" borderId="46" xfId="0" applyFont="1" applyFill="1" applyBorder="1" applyAlignment="1">
      <alignment horizontal="center" vertical="center"/>
    </xf>
    <xf numFmtId="0" fontId="13"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12" fillId="3" borderId="0" xfId="0" applyFont="1" applyFill="1" applyAlignment="1">
      <alignment horizontal="center" vertical="center"/>
    </xf>
    <xf numFmtId="0" fontId="13" fillId="4" borderId="1" xfId="0" applyFont="1" applyFill="1" applyBorder="1" applyAlignment="1" applyProtection="1">
      <alignment horizontal="center" vertical="center"/>
      <protection locked="0"/>
    </xf>
    <xf numFmtId="0" fontId="13" fillId="3" borderId="1" xfId="0" applyFont="1" applyFill="1" applyBorder="1" applyAlignment="1">
      <alignment horizontal="left" vertical="center"/>
    </xf>
    <xf numFmtId="0" fontId="15" fillId="3" borderId="53" xfId="0" applyFont="1" applyFill="1" applyBorder="1" applyAlignment="1" applyProtection="1">
      <alignment horizontal="right" wrapText="1"/>
      <protection locked="0"/>
    </xf>
    <xf numFmtId="0" fontId="15" fillId="3" borderId="3" xfId="0" applyFont="1" applyFill="1" applyBorder="1" applyAlignment="1" applyProtection="1">
      <alignment horizontal="right" wrapText="1"/>
      <protection locked="0"/>
    </xf>
    <xf numFmtId="0" fontId="20" fillId="3" borderId="0" xfId="0" applyFont="1" applyFill="1" applyAlignment="1">
      <alignment vertical="top" wrapText="1"/>
    </xf>
    <xf numFmtId="0" fontId="21" fillId="3" borderId="0" xfId="0" applyFont="1" applyFill="1" applyAlignment="1">
      <alignment vertical="top" wrapText="1"/>
    </xf>
    <xf numFmtId="0" fontId="15" fillId="3" borderId="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8" fillId="4" borderId="53" xfId="0" applyFont="1" applyFill="1" applyBorder="1" applyAlignment="1">
      <alignment horizontal="right" wrapText="1"/>
    </xf>
    <xf numFmtId="0" fontId="18" fillId="4" borderId="3" xfId="0" applyFont="1" applyFill="1" applyBorder="1" applyAlignment="1">
      <alignment horizontal="right" wrapText="1"/>
    </xf>
  </cellXfs>
  <cellStyles count="4">
    <cellStyle name="パーセント" xfId="2" builtinId="5"/>
    <cellStyle name="ハイパーリンク" xfId="3" builtinId="8"/>
    <cellStyle name="桁区切り" xfId="1" builtinId="6"/>
    <cellStyle name="標準" xfId="0" builtinId="0"/>
  </cellStyles>
  <dxfs count="1">
    <dxf>
      <font>
        <b/>
        <i val="0"/>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firstButton="1" fmlaLink="$N$2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N$2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485775</xdr:colOff>
          <xdr:row>10</xdr:row>
          <xdr:rowOff>228600</xdr:rowOff>
        </xdr:from>
        <xdr:to>
          <xdr:col>1</xdr:col>
          <xdr:colOff>57150</xdr:colOff>
          <xdr:row>11</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11</xdr:row>
          <xdr:rowOff>228600</xdr:rowOff>
        </xdr:from>
        <xdr:to>
          <xdr:col>1</xdr:col>
          <xdr:colOff>57150</xdr:colOff>
          <xdr:row>12</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6</xdr:row>
          <xdr:rowOff>228600</xdr:rowOff>
        </xdr:from>
        <xdr:to>
          <xdr:col>2</xdr:col>
          <xdr:colOff>85725</xdr:colOff>
          <xdr:row>7</xdr:row>
          <xdr:rowOff>228600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xdr:row>
          <xdr:rowOff>0</xdr:rowOff>
        </xdr:from>
        <xdr:to>
          <xdr:col>2</xdr:col>
          <xdr:colOff>66675</xdr:colOff>
          <xdr:row>8</xdr:row>
          <xdr:rowOff>238125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xdr:row>
          <xdr:rowOff>133350</xdr:rowOff>
        </xdr:from>
        <xdr:to>
          <xdr:col>3</xdr:col>
          <xdr:colOff>666750</xdr:colOff>
          <xdr:row>10</xdr:row>
          <xdr:rowOff>38100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1210000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xdr:row>
          <xdr:rowOff>95250</xdr:rowOff>
        </xdr:from>
        <xdr:to>
          <xdr:col>12</xdr:col>
          <xdr:colOff>190500</xdr:colOff>
          <xdr:row>37</xdr:row>
          <xdr:rowOff>47625</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35</xdr:row>
          <xdr:rowOff>0</xdr:rowOff>
        </xdr:from>
        <xdr:to>
          <xdr:col>3</xdr:col>
          <xdr:colOff>676275</xdr:colOff>
          <xdr:row>35</xdr:row>
          <xdr:rowOff>238125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35</xdr:row>
          <xdr:rowOff>0</xdr:rowOff>
        </xdr:from>
        <xdr:to>
          <xdr:col>4</xdr:col>
          <xdr:colOff>676275</xdr:colOff>
          <xdr:row>35</xdr:row>
          <xdr:rowOff>238125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35</xdr:row>
          <xdr:rowOff>0</xdr:rowOff>
        </xdr:from>
        <xdr:to>
          <xdr:col>5</xdr:col>
          <xdr:colOff>666750</xdr:colOff>
          <xdr:row>35</xdr:row>
          <xdr:rowOff>238125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35</xdr:row>
          <xdr:rowOff>0</xdr:rowOff>
        </xdr:from>
        <xdr:to>
          <xdr:col>6</xdr:col>
          <xdr:colOff>666750</xdr:colOff>
          <xdr:row>35</xdr:row>
          <xdr:rowOff>238125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35</xdr:row>
          <xdr:rowOff>0</xdr:rowOff>
        </xdr:from>
        <xdr:to>
          <xdr:col>7</xdr:col>
          <xdr:colOff>666750</xdr:colOff>
          <xdr:row>35</xdr:row>
          <xdr:rowOff>238125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35</xdr:row>
          <xdr:rowOff>0</xdr:rowOff>
        </xdr:from>
        <xdr:to>
          <xdr:col>8</xdr:col>
          <xdr:colOff>666750</xdr:colOff>
          <xdr:row>35</xdr:row>
          <xdr:rowOff>238125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34</xdr:row>
          <xdr:rowOff>247650</xdr:rowOff>
        </xdr:from>
        <xdr:to>
          <xdr:col>9</xdr:col>
          <xdr:colOff>647700</xdr:colOff>
          <xdr:row>35</xdr:row>
          <xdr:rowOff>238125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1447800</xdr:colOff>
          <xdr:row>35</xdr:row>
          <xdr:rowOff>247650</xdr:rowOff>
        </xdr:from>
        <xdr:to>
          <xdr:col>11</xdr:col>
          <xdr:colOff>1685925</xdr:colOff>
          <xdr:row>36</xdr:row>
          <xdr:rowOff>219075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29</xdr:col>
      <xdr:colOff>209550</xdr:colOff>
      <xdr:row>9</xdr:row>
      <xdr:rowOff>28575</xdr:rowOff>
    </xdr:from>
    <xdr:to>
      <xdr:col>30</xdr:col>
      <xdr:colOff>171450</xdr:colOff>
      <xdr:row>9</xdr:row>
      <xdr:rowOff>219075</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562725" y="981075"/>
          <a:ext cx="18097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64</xdr:row>
      <xdr:rowOff>180975</xdr:rowOff>
    </xdr:from>
    <xdr:to>
      <xdr:col>30</xdr:col>
      <xdr:colOff>161925</xdr:colOff>
      <xdr:row>68</xdr:row>
      <xdr:rowOff>47625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523875" y="16811625"/>
          <a:ext cx="6210300" cy="581025"/>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iei@matsu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5"/>
  <sheetViews>
    <sheetView tabSelected="1" workbookViewId="0">
      <selection activeCell="C19" sqref="C19"/>
    </sheetView>
  </sheetViews>
  <sheetFormatPr defaultColWidth="0" defaultRowHeight="18.75" zeroHeight="1" x14ac:dyDescent="0.4"/>
  <cols>
    <col min="1" max="10" width="9.125" customWidth="1"/>
    <col min="11" max="11" width="4.125" bestFit="1" customWidth="1"/>
    <col min="12" max="12" width="52.75" style="53" customWidth="1"/>
    <col min="13" max="13" width="4.125" customWidth="1"/>
    <col min="14" max="16" width="9" style="7" hidden="1" customWidth="1"/>
    <col min="17" max="17" width="9.5" style="7" hidden="1" customWidth="1"/>
    <col min="18" max="19" width="9" style="7" hidden="1" customWidth="1"/>
    <col min="20" max="21" width="9.5" style="7" hidden="1" customWidth="1"/>
    <col min="22" max="22" width="10" style="7" hidden="1" customWidth="1"/>
    <col min="23" max="23" width="9.375" style="7" hidden="1" customWidth="1"/>
    <col min="24" max="25" width="9" style="7" hidden="1" customWidth="1"/>
    <col min="26" max="28" width="9" style="43" hidden="1" customWidth="1"/>
    <col min="29" max="31" width="9" style="19" hidden="1" customWidth="1"/>
    <col min="32" max="16384" width="9" hidden="1"/>
  </cols>
  <sheetData>
    <row r="1" spans="1:23" ht="138" customHeight="1" thickBot="1" x14ac:dyDescent="0.45">
      <c r="A1" s="161" t="s">
        <v>185</v>
      </c>
      <c r="B1" s="162"/>
      <c r="C1" s="162"/>
      <c r="D1" s="162"/>
      <c r="E1" s="162"/>
      <c r="F1" s="162"/>
      <c r="G1" s="162"/>
      <c r="H1" s="162"/>
      <c r="I1" s="162"/>
      <c r="J1" s="162"/>
      <c r="K1" s="162"/>
      <c r="L1" s="51"/>
      <c r="M1" s="47"/>
    </row>
    <row r="2" spans="1:23" ht="19.5" thickBot="1" x14ac:dyDescent="0.45">
      <c r="A2" s="134" t="s">
        <v>53</v>
      </c>
      <c r="B2" s="134"/>
      <c r="C2" s="134"/>
      <c r="D2" s="134"/>
      <c r="E2" s="134"/>
      <c r="F2" s="134"/>
      <c r="G2" s="134"/>
      <c r="H2" s="134"/>
      <c r="I2" s="134"/>
      <c r="J2" s="134"/>
      <c r="K2" s="50"/>
      <c r="L2" s="105" t="s">
        <v>148</v>
      </c>
      <c r="M2" s="163" t="s">
        <v>123</v>
      </c>
      <c r="T2" s="7" t="s">
        <v>33</v>
      </c>
      <c r="V2" s="7" t="s">
        <v>34</v>
      </c>
    </row>
    <row r="3" spans="1:23" ht="18.75" customHeight="1" x14ac:dyDescent="0.4">
      <c r="A3" s="2"/>
      <c r="B3" s="2"/>
      <c r="C3" s="2"/>
      <c r="D3" s="2"/>
      <c r="E3" s="2"/>
      <c r="F3" s="2"/>
      <c r="G3" s="2"/>
      <c r="H3" s="2"/>
      <c r="I3" s="2"/>
      <c r="J3" s="2"/>
      <c r="K3" s="50"/>
      <c r="L3" s="52"/>
      <c r="M3" s="164"/>
      <c r="N3" s="7" t="s">
        <v>42</v>
      </c>
      <c r="O3" s="7" t="s">
        <v>40</v>
      </c>
      <c r="R3" s="7" t="s">
        <v>33</v>
      </c>
      <c r="S3" s="7" t="s">
        <v>34</v>
      </c>
      <c r="T3" s="8" t="s">
        <v>45</v>
      </c>
      <c r="U3" s="8"/>
      <c r="V3" s="7" t="s">
        <v>45</v>
      </c>
    </row>
    <row r="4" spans="1:23" ht="15.75" customHeight="1" x14ac:dyDescent="0.4">
      <c r="A4" s="2" t="s">
        <v>167</v>
      </c>
      <c r="B4" s="2"/>
      <c r="C4" s="2"/>
      <c r="D4" s="2"/>
      <c r="E4" s="2"/>
      <c r="F4" s="2"/>
      <c r="G4" s="2"/>
      <c r="H4" s="2"/>
      <c r="I4" s="2"/>
      <c r="J4" s="2"/>
      <c r="K4" s="50"/>
      <c r="L4" s="100"/>
      <c r="M4" s="164"/>
      <c r="N4" s="7" t="s">
        <v>43</v>
      </c>
      <c r="O4" s="7" t="s">
        <v>41</v>
      </c>
      <c r="Q4" s="7" t="s">
        <v>24</v>
      </c>
      <c r="R4" s="9">
        <f>IF(OR(E20="",E20=0),0,E20)</f>
        <v>0</v>
      </c>
      <c r="S4" s="9" t="str">
        <f>IF(F20=$O$4,"－",J20)</f>
        <v>－</v>
      </c>
      <c r="T4" s="10"/>
      <c r="U4" s="10"/>
      <c r="V4" s="10"/>
    </row>
    <row r="5" spans="1:23" ht="15.75" customHeight="1" x14ac:dyDescent="0.4">
      <c r="A5" s="2" t="s">
        <v>165</v>
      </c>
      <c r="B5" s="2"/>
      <c r="C5" s="2"/>
      <c r="D5" s="2"/>
      <c r="E5" s="2"/>
      <c r="F5" s="2"/>
      <c r="G5" s="2"/>
      <c r="H5" s="2"/>
      <c r="I5" s="2"/>
      <c r="J5" s="2"/>
      <c r="K5" s="50"/>
      <c r="L5" s="133" t="s">
        <v>138</v>
      </c>
      <c r="M5" s="164"/>
      <c r="N5" s="7" t="s">
        <v>162</v>
      </c>
      <c r="Q5" s="7" t="s">
        <v>25</v>
      </c>
      <c r="R5" s="9">
        <f t="shared" ref="R5:R12" si="0">IF(OR(E21="",E21=0),0,E21)</f>
        <v>0</v>
      </c>
      <c r="S5" s="9" t="str">
        <f t="shared" ref="S5:S12" si="1">IF(F21=$O$4,"－",J21)</f>
        <v>－</v>
      </c>
      <c r="T5" s="10"/>
      <c r="U5" s="10"/>
      <c r="V5" s="10"/>
    </row>
    <row r="6" spans="1:23" ht="15" customHeight="1" x14ac:dyDescent="0.4">
      <c r="A6" s="2"/>
      <c r="B6" s="2"/>
      <c r="C6" s="2"/>
      <c r="D6" s="2"/>
      <c r="E6" s="2"/>
      <c r="F6" s="2"/>
      <c r="G6" s="2"/>
      <c r="H6" s="2"/>
      <c r="I6" s="2"/>
      <c r="J6" s="2"/>
      <c r="K6" s="50"/>
      <c r="L6" s="133"/>
      <c r="M6" s="164"/>
      <c r="N6" s="7" t="s">
        <v>44</v>
      </c>
      <c r="Q6" s="7" t="s">
        <v>26</v>
      </c>
      <c r="R6" s="9">
        <f t="shared" si="0"/>
        <v>0</v>
      </c>
      <c r="S6" s="9" t="str">
        <f t="shared" si="1"/>
        <v>－</v>
      </c>
      <c r="T6" s="11">
        <f>SUM(R4:R6)</f>
        <v>0</v>
      </c>
      <c r="U6" s="11">
        <f>COUNTIF(F20:F22,"〇")</f>
        <v>0</v>
      </c>
      <c r="V6" s="11" t="str">
        <f>IF(U6&lt;3,$O$4,IF(S6=$O$4,"－",SUM(S4:S6)))</f>
        <v>－</v>
      </c>
      <c r="W6" s="12" t="str">
        <f>IFERROR(IF(V6=$O$4,"－",ROUNDDOWN(V6/T6,2)),"")</f>
        <v>－</v>
      </c>
    </row>
    <row r="7" spans="1:23" x14ac:dyDescent="0.4">
      <c r="A7" s="3" t="s">
        <v>164</v>
      </c>
      <c r="B7" s="2"/>
      <c r="C7" s="2"/>
      <c r="D7" s="2"/>
      <c r="E7" s="2"/>
      <c r="F7" s="2"/>
      <c r="G7" s="2"/>
      <c r="H7" s="2"/>
      <c r="I7" s="2"/>
      <c r="J7" s="2"/>
      <c r="K7" s="50"/>
      <c r="L7" s="52"/>
      <c r="M7" s="164"/>
      <c r="Q7" s="7" t="s">
        <v>27</v>
      </c>
      <c r="R7" s="9">
        <f t="shared" si="0"/>
        <v>0</v>
      </c>
      <c r="S7" s="9" t="str">
        <f t="shared" si="1"/>
        <v>－</v>
      </c>
      <c r="T7" s="11">
        <f t="shared" ref="T7:T12" si="2">SUM(R5:R7)</f>
        <v>0</v>
      </c>
      <c r="U7" s="11">
        <f t="shared" ref="U7:U12" si="3">COUNTIF(F21:F23,"〇")</f>
        <v>0</v>
      </c>
      <c r="V7" s="11" t="str">
        <f t="shared" ref="V7:V12" si="4">IF(U7&lt;3,$O$4,IF(S7=$O$4,"－",SUM(S5:S7)))</f>
        <v>－</v>
      </c>
      <c r="W7" s="12" t="str">
        <f t="shared" ref="W7:W12" si="5">IFERROR(IF(V7=$O$4,"－",ROUNDDOWN(V7/T7,2)),"")</f>
        <v>－</v>
      </c>
    </row>
    <row r="8" spans="1:23" ht="19.5" x14ac:dyDescent="0.4">
      <c r="A8" s="56"/>
      <c r="B8" s="2" t="s">
        <v>20</v>
      </c>
      <c r="C8" s="2"/>
      <c r="D8" s="2"/>
      <c r="E8" s="2"/>
      <c r="F8" s="2"/>
      <c r="G8" s="2"/>
      <c r="H8" s="2"/>
      <c r="I8" s="2"/>
      <c r="J8" s="2"/>
      <c r="K8" s="50"/>
      <c r="L8" s="54" t="s">
        <v>127</v>
      </c>
      <c r="M8" s="164"/>
      <c r="Q8" s="7" t="s">
        <v>28</v>
      </c>
      <c r="R8" s="9">
        <f t="shared" si="0"/>
        <v>0</v>
      </c>
      <c r="S8" s="9" t="str">
        <f t="shared" si="1"/>
        <v>－</v>
      </c>
      <c r="T8" s="11">
        <f t="shared" si="2"/>
        <v>0</v>
      </c>
      <c r="U8" s="11">
        <f t="shared" si="3"/>
        <v>0</v>
      </c>
      <c r="V8" s="11" t="str">
        <f t="shared" si="4"/>
        <v>－</v>
      </c>
      <c r="W8" s="12" t="str">
        <f t="shared" si="5"/>
        <v>－</v>
      </c>
    </row>
    <row r="9" spans="1:23" ht="19.5" x14ac:dyDescent="0.4">
      <c r="A9" s="56"/>
      <c r="B9" s="2" t="s">
        <v>21</v>
      </c>
      <c r="C9" s="2"/>
      <c r="D9" s="2"/>
      <c r="E9" s="2"/>
      <c r="F9" s="2"/>
      <c r="G9" s="2"/>
      <c r="H9" s="2"/>
      <c r="I9" s="2"/>
      <c r="J9" s="2"/>
      <c r="K9" s="50"/>
      <c r="L9" s="54" t="s">
        <v>128</v>
      </c>
      <c r="M9" s="164"/>
      <c r="Q9" s="7" t="s">
        <v>29</v>
      </c>
      <c r="R9" s="9">
        <f t="shared" si="0"/>
        <v>0</v>
      </c>
      <c r="S9" s="9" t="str">
        <f t="shared" si="1"/>
        <v>－</v>
      </c>
      <c r="T9" s="11">
        <f t="shared" si="2"/>
        <v>0</v>
      </c>
      <c r="U9" s="11">
        <f t="shared" si="3"/>
        <v>0</v>
      </c>
      <c r="V9" s="11" t="str">
        <f t="shared" si="4"/>
        <v>－</v>
      </c>
      <c r="W9" s="12" t="str">
        <f t="shared" si="5"/>
        <v>－</v>
      </c>
    </row>
    <row r="10" spans="1:23" ht="11.25" customHeight="1" x14ac:dyDescent="0.4">
      <c r="A10" s="2"/>
      <c r="B10" s="2"/>
      <c r="C10" s="2"/>
      <c r="D10" s="2"/>
      <c r="E10" s="2"/>
      <c r="F10" s="2"/>
      <c r="G10" s="2"/>
      <c r="H10" s="2"/>
      <c r="I10" s="2"/>
      <c r="J10" s="2"/>
      <c r="K10" s="50"/>
      <c r="L10" s="52"/>
      <c r="M10" s="164"/>
      <c r="Q10" s="7" t="s">
        <v>30</v>
      </c>
      <c r="R10" s="9">
        <f t="shared" si="0"/>
        <v>0</v>
      </c>
      <c r="S10" s="9" t="str">
        <f t="shared" si="1"/>
        <v>－</v>
      </c>
      <c r="T10" s="11">
        <f t="shared" si="2"/>
        <v>0</v>
      </c>
      <c r="U10" s="11">
        <f t="shared" si="3"/>
        <v>0</v>
      </c>
      <c r="V10" s="11" t="str">
        <f t="shared" si="4"/>
        <v>－</v>
      </c>
      <c r="W10" s="12" t="str">
        <f t="shared" si="5"/>
        <v>－</v>
      </c>
    </row>
    <row r="11" spans="1:23" x14ac:dyDescent="0.4">
      <c r="A11" s="3" t="s">
        <v>0</v>
      </c>
      <c r="B11" s="2"/>
      <c r="C11" s="2"/>
      <c r="D11" s="2"/>
      <c r="E11" s="2"/>
      <c r="F11" s="2"/>
      <c r="G11" s="2"/>
      <c r="H11" s="2"/>
      <c r="I11" s="2"/>
      <c r="J11" s="2"/>
      <c r="K11" s="50"/>
      <c r="L11" s="52"/>
      <c r="M11" s="164"/>
      <c r="Q11" s="7" t="s">
        <v>31</v>
      </c>
      <c r="R11" s="9">
        <f t="shared" si="0"/>
        <v>0</v>
      </c>
      <c r="S11" s="9" t="str">
        <f t="shared" si="1"/>
        <v>－</v>
      </c>
      <c r="T11" s="11">
        <f t="shared" si="2"/>
        <v>0</v>
      </c>
      <c r="U11" s="11">
        <f t="shared" si="3"/>
        <v>0</v>
      </c>
      <c r="V11" s="11" t="str">
        <f t="shared" si="4"/>
        <v>－</v>
      </c>
      <c r="W11" s="12" t="str">
        <f t="shared" si="5"/>
        <v>－</v>
      </c>
    </row>
    <row r="12" spans="1:23" ht="19.5" x14ac:dyDescent="0.4">
      <c r="A12" s="56"/>
      <c r="B12" s="2" t="s">
        <v>23</v>
      </c>
      <c r="C12" s="2"/>
      <c r="D12" s="2"/>
      <c r="E12" s="2"/>
      <c r="F12" s="2"/>
      <c r="G12" s="2"/>
      <c r="H12" s="2"/>
      <c r="I12" s="2"/>
      <c r="J12" s="2"/>
      <c r="K12" s="50"/>
      <c r="L12" s="54" t="s">
        <v>129</v>
      </c>
      <c r="M12" s="164"/>
      <c r="Q12" s="7" t="s">
        <v>32</v>
      </c>
      <c r="R12" s="9">
        <f t="shared" si="0"/>
        <v>0</v>
      </c>
      <c r="S12" s="9" t="str">
        <f t="shared" si="1"/>
        <v>－</v>
      </c>
      <c r="T12" s="11">
        <f t="shared" si="2"/>
        <v>0</v>
      </c>
      <c r="U12" s="11">
        <f t="shared" si="3"/>
        <v>0</v>
      </c>
      <c r="V12" s="11" t="str">
        <f t="shared" si="4"/>
        <v>－</v>
      </c>
      <c r="W12" s="12" t="str">
        <f t="shared" si="5"/>
        <v>－</v>
      </c>
    </row>
    <row r="13" spans="1:23" ht="19.5" x14ac:dyDescent="0.4">
      <c r="A13" s="56"/>
      <c r="B13" s="2" t="s">
        <v>51</v>
      </c>
      <c r="C13" s="2"/>
      <c r="D13" s="2"/>
      <c r="E13" s="2"/>
      <c r="F13" s="2"/>
      <c r="G13" s="2"/>
      <c r="H13" s="2"/>
      <c r="I13" s="2"/>
      <c r="J13" s="2"/>
      <c r="K13" s="50"/>
      <c r="L13" s="54" t="s">
        <v>130</v>
      </c>
      <c r="M13" s="164"/>
      <c r="Q13" s="13"/>
      <c r="W13" s="7" t="s">
        <v>68</v>
      </c>
    </row>
    <row r="14" spans="1:23" ht="19.5" x14ac:dyDescent="0.4">
      <c r="A14" s="4"/>
      <c r="B14" s="135" t="s">
        <v>55</v>
      </c>
      <c r="C14" s="135"/>
      <c r="D14" s="136"/>
      <c r="E14" s="136"/>
      <c r="F14" s="136"/>
      <c r="G14" s="136"/>
      <c r="H14" s="136"/>
      <c r="I14" s="2" t="s">
        <v>56</v>
      </c>
      <c r="J14" s="2"/>
      <c r="K14" s="50"/>
      <c r="L14" s="54"/>
      <c r="M14" s="164"/>
      <c r="Q14" s="13"/>
    </row>
    <row r="15" spans="1:23" ht="9.75" customHeight="1" x14ac:dyDescent="0.4">
      <c r="A15" s="2"/>
      <c r="B15" s="2"/>
      <c r="C15" s="2"/>
      <c r="D15" s="2"/>
      <c r="E15" s="2"/>
      <c r="F15" s="2"/>
      <c r="G15" s="2"/>
      <c r="H15" s="2"/>
      <c r="I15" s="2"/>
      <c r="J15" s="2"/>
      <c r="K15" s="50"/>
      <c r="L15" s="52"/>
      <c r="M15" s="164"/>
      <c r="Q15" s="13"/>
    </row>
    <row r="16" spans="1:23" ht="20.25" thickBot="1" x14ac:dyDescent="0.45">
      <c r="A16" s="3" t="s">
        <v>58</v>
      </c>
      <c r="B16" s="2"/>
      <c r="C16" s="2"/>
      <c r="D16" s="2"/>
      <c r="E16" s="2"/>
      <c r="F16" s="2"/>
      <c r="G16" s="2"/>
      <c r="H16" s="2"/>
      <c r="I16" s="2"/>
      <c r="J16" s="2"/>
      <c r="K16" s="50"/>
      <c r="L16" s="52"/>
      <c r="M16" s="164"/>
      <c r="O16" s="15" t="s">
        <v>13</v>
      </c>
      <c r="P16" s="15" t="s">
        <v>14</v>
      </c>
      <c r="Q16" s="15" t="s">
        <v>15</v>
      </c>
      <c r="R16" s="15" t="s">
        <v>16</v>
      </c>
      <c r="S16" s="15" t="s">
        <v>17</v>
      </c>
      <c r="T16" s="15" t="s">
        <v>18</v>
      </c>
      <c r="U16" s="15" t="s">
        <v>19</v>
      </c>
      <c r="V16" s="15"/>
    </row>
    <row r="17" spans="1:28" ht="19.5" x14ac:dyDescent="0.4">
      <c r="A17" s="73" t="s">
        <v>12</v>
      </c>
      <c r="B17" s="160" t="s">
        <v>1</v>
      </c>
      <c r="C17" s="153"/>
      <c r="D17" s="153"/>
      <c r="E17" s="154"/>
      <c r="F17" s="153" t="s">
        <v>11</v>
      </c>
      <c r="G17" s="153"/>
      <c r="H17" s="153"/>
      <c r="I17" s="153"/>
      <c r="J17" s="154"/>
      <c r="K17" s="50"/>
      <c r="L17" s="52"/>
      <c r="M17" s="164"/>
      <c r="O17" s="16">
        <f t="shared" ref="O17:U17" si="6">COUNTIF(D33:D34,"対象")</f>
        <v>0</v>
      </c>
      <c r="P17" s="16">
        <f t="shared" si="6"/>
        <v>0</v>
      </c>
      <c r="Q17" s="16">
        <f t="shared" si="6"/>
        <v>0</v>
      </c>
      <c r="R17" s="16">
        <f t="shared" si="6"/>
        <v>0</v>
      </c>
      <c r="S17" s="16">
        <f t="shared" si="6"/>
        <v>0</v>
      </c>
      <c r="T17" s="16">
        <f t="shared" si="6"/>
        <v>0</v>
      </c>
      <c r="U17" s="16">
        <f t="shared" si="6"/>
        <v>0</v>
      </c>
      <c r="V17" s="16"/>
      <c r="W17" s="13"/>
      <c r="X17" s="14"/>
      <c r="Y17" s="14"/>
      <c r="Z17" s="44"/>
      <c r="AA17" s="44"/>
      <c r="AB17" s="44"/>
    </row>
    <row r="18" spans="1:28" ht="19.5" x14ac:dyDescent="0.4">
      <c r="A18" s="158" t="s">
        <v>46</v>
      </c>
      <c r="B18" s="77" t="s">
        <v>35</v>
      </c>
      <c r="C18" s="78" t="s">
        <v>36</v>
      </c>
      <c r="D18" s="79" t="s">
        <v>37</v>
      </c>
      <c r="E18" s="140" t="s">
        <v>38</v>
      </c>
      <c r="F18" s="155" t="s">
        <v>39</v>
      </c>
      <c r="G18" s="78" t="s">
        <v>35</v>
      </c>
      <c r="H18" s="78" t="s">
        <v>36</v>
      </c>
      <c r="I18" s="79" t="s">
        <v>37</v>
      </c>
      <c r="J18" s="140" t="s">
        <v>38</v>
      </c>
      <c r="K18" s="50"/>
      <c r="L18" s="54" t="s">
        <v>131</v>
      </c>
      <c r="M18" s="164"/>
      <c r="O18" s="16">
        <f t="shared" ref="O18:U18" si="7">IF(AND(D36="〇",O17&lt;1),1,0)</f>
        <v>1</v>
      </c>
      <c r="P18" s="16">
        <f t="shared" si="7"/>
        <v>0</v>
      </c>
      <c r="Q18" s="16">
        <f t="shared" si="7"/>
        <v>0</v>
      </c>
      <c r="R18" s="16">
        <f t="shared" si="7"/>
        <v>0</v>
      </c>
      <c r="S18" s="16">
        <f t="shared" si="7"/>
        <v>0</v>
      </c>
      <c r="T18" s="16">
        <f t="shared" si="7"/>
        <v>0</v>
      </c>
      <c r="U18" s="16">
        <f t="shared" si="7"/>
        <v>0</v>
      </c>
      <c r="V18" s="16">
        <f>SUM(O18:U18)</f>
        <v>1</v>
      </c>
      <c r="W18" s="13"/>
      <c r="X18" s="14"/>
      <c r="Y18" s="14"/>
      <c r="Z18" s="44"/>
      <c r="AA18" s="44"/>
      <c r="AB18" s="44"/>
    </row>
    <row r="19" spans="1:28" ht="20.25" thickBot="1" x14ac:dyDescent="0.45">
      <c r="A19" s="159"/>
      <c r="B19" s="112" t="s">
        <v>161</v>
      </c>
      <c r="C19" s="57" t="s">
        <v>42</v>
      </c>
      <c r="D19" s="58" t="s">
        <v>162</v>
      </c>
      <c r="E19" s="141"/>
      <c r="F19" s="156"/>
      <c r="G19" s="131" t="str">
        <f>IF(B19="","",B19)</f>
        <v>主たる事業</v>
      </c>
      <c r="H19" s="131" t="str">
        <f t="shared" ref="H19:I19" si="8">IF(C19="","",C19)</f>
        <v>不動産</v>
      </c>
      <c r="I19" s="132" t="str">
        <f t="shared" si="8"/>
        <v>営業外収益</v>
      </c>
      <c r="J19" s="141"/>
      <c r="K19" s="50"/>
      <c r="L19" s="110" t="s">
        <v>149</v>
      </c>
      <c r="M19" s="164"/>
      <c r="W19" s="13"/>
      <c r="X19" s="14"/>
      <c r="Y19" s="14"/>
      <c r="Z19" s="44"/>
      <c r="AA19" s="44"/>
      <c r="AB19" s="44"/>
    </row>
    <row r="20" spans="1:28" ht="19.5" x14ac:dyDescent="0.4">
      <c r="A20" s="74" t="s">
        <v>2</v>
      </c>
      <c r="B20" s="59"/>
      <c r="C20" s="60"/>
      <c r="D20" s="61"/>
      <c r="E20" s="80">
        <f t="shared" ref="E20:E28" si="9">SUM(B20:D20)</f>
        <v>0</v>
      </c>
      <c r="F20" s="68"/>
      <c r="G20" s="69"/>
      <c r="H20" s="69"/>
      <c r="I20" s="70"/>
      <c r="J20" s="83" t="str">
        <f>IF(F20="〇",SUM(G20:I20),"－")</f>
        <v>－</v>
      </c>
      <c r="K20" s="50"/>
      <c r="L20" s="111" t="s">
        <v>150</v>
      </c>
      <c r="M20" s="164"/>
      <c r="O20" s="7" t="str">
        <f t="shared" ref="O20:U20" si="10">IF(D$36="〇",D32,"")</f>
        <v>2-4月</v>
      </c>
      <c r="P20" s="7" t="str">
        <f t="shared" si="10"/>
        <v/>
      </c>
      <c r="Q20" s="7" t="str">
        <f t="shared" si="10"/>
        <v/>
      </c>
      <c r="R20" s="7" t="str">
        <f t="shared" si="10"/>
        <v/>
      </c>
      <c r="S20" s="7" t="str">
        <f t="shared" si="10"/>
        <v/>
      </c>
      <c r="T20" s="7" t="str">
        <f t="shared" si="10"/>
        <v/>
      </c>
      <c r="U20" s="7" t="str">
        <f t="shared" si="10"/>
        <v/>
      </c>
      <c r="V20" s="7" t="str">
        <f>O20&amp;P20&amp;Q20&amp;R20&amp;S20&amp;T20&amp;U20</f>
        <v>2-4月</v>
      </c>
      <c r="W20" s="13"/>
    </row>
    <row r="21" spans="1:28" ht="19.5" x14ac:dyDescent="0.4">
      <c r="A21" s="75" t="s">
        <v>3</v>
      </c>
      <c r="B21" s="62"/>
      <c r="C21" s="63"/>
      <c r="D21" s="64"/>
      <c r="E21" s="81">
        <f t="shared" si="9"/>
        <v>0</v>
      </c>
      <c r="F21" s="71"/>
      <c r="G21" s="63"/>
      <c r="H21" s="63"/>
      <c r="I21" s="64"/>
      <c r="J21" s="81" t="str">
        <f t="shared" ref="J21:J28" si="11">IF(F21="〇",SUM(G21:I21),"－")</f>
        <v>－</v>
      </c>
      <c r="K21" s="50"/>
      <c r="L21" s="111" t="s">
        <v>151</v>
      </c>
      <c r="M21" s="164"/>
      <c r="N21" s="113">
        <v>1</v>
      </c>
      <c r="O21" s="7" t="str">
        <f t="shared" ref="O21:O23" si="12">IF(D$36="〇",D33,"")</f>
        <v>－</v>
      </c>
      <c r="P21" s="7" t="str">
        <f t="shared" ref="P21:U23" si="13">IF(E$36="〇",E33,"")</f>
        <v/>
      </c>
      <c r="Q21" s="7" t="str">
        <f t="shared" si="13"/>
        <v/>
      </c>
      <c r="R21" s="7" t="str">
        <f t="shared" si="13"/>
        <v/>
      </c>
      <c r="S21" s="7" t="str">
        <f t="shared" si="13"/>
        <v/>
      </c>
      <c r="T21" s="7" t="str">
        <f t="shared" si="13"/>
        <v/>
      </c>
      <c r="U21" s="7" t="str">
        <f t="shared" si="13"/>
        <v/>
      </c>
      <c r="V21" s="7" t="str">
        <f t="shared" ref="V21:V22" si="14">O21&amp;P21&amp;Q21&amp;R21&amp;S21&amp;T21&amp;U21</f>
        <v>－</v>
      </c>
      <c r="W21" s="165"/>
    </row>
    <row r="22" spans="1:28" ht="19.5" x14ac:dyDescent="0.4">
      <c r="A22" s="75" t="s">
        <v>4</v>
      </c>
      <c r="B22" s="62"/>
      <c r="C22" s="63"/>
      <c r="D22" s="64"/>
      <c r="E22" s="81">
        <f t="shared" si="9"/>
        <v>0</v>
      </c>
      <c r="F22" s="71"/>
      <c r="G22" s="63"/>
      <c r="H22" s="63"/>
      <c r="I22" s="64"/>
      <c r="J22" s="81" t="str">
        <f t="shared" si="11"/>
        <v>－</v>
      </c>
      <c r="K22" s="50"/>
      <c r="L22" s="111" t="s">
        <v>152</v>
      </c>
      <c r="M22" s="164"/>
      <c r="N22" s="113">
        <v>1</v>
      </c>
      <c r="O22" s="7" t="str">
        <f t="shared" si="12"/>
        <v>－</v>
      </c>
      <c r="P22" s="7" t="str">
        <f t="shared" si="13"/>
        <v/>
      </c>
      <c r="Q22" s="7" t="str">
        <f t="shared" si="13"/>
        <v/>
      </c>
      <c r="R22" s="7" t="str">
        <f t="shared" si="13"/>
        <v/>
      </c>
      <c r="S22" s="7" t="str">
        <f t="shared" si="13"/>
        <v/>
      </c>
      <c r="T22" s="7" t="str">
        <f t="shared" si="13"/>
        <v/>
      </c>
      <c r="U22" s="7" t="str">
        <f t="shared" si="13"/>
        <v/>
      </c>
      <c r="V22" s="7" t="str">
        <f t="shared" si="14"/>
        <v>－</v>
      </c>
      <c r="W22" s="165"/>
    </row>
    <row r="23" spans="1:28" ht="19.5" x14ac:dyDescent="0.4">
      <c r="A23" s="75" t="s">
        <v>5</v>
      </c>
      <c r="B23" s="62"/>
      <c r="C23" s="63"/>
      <c r="D23" s="64"/>
      <c r="E23" s="81">
        <f t="shared" si="9"/>
        <v>0</v>
      </c>
      <c r="F23" s="71"/>
      <c r="G23" s="63"/>
      <c r="H23" s="63"/>
      <c r="I23" s="64"/>
      <c r="J23" s="81" t="str">
        <f t="shared" si="11"/>
        <v>－</v>
      </c>
      <c r="K23" s="50"/>
      <c r="L23" s="54" t="s">
        <v>153</v>
      </c>
      <c r="M23" s="164"/>
      <c r="O23" s="7" t="str">
        <f t="shared" si="12"/>
        <v>－</v>
      </c>
      <c r="P23" s="7" t="str">
        <f t="shared" si="13"/>
        <v/>
      </c>
      <c r="Q23" s="7" t="str">
        <f t="shared" si="13"/>
        <v/>
      </c>
      <c r="R23" s="7" t="str">
        <f t="shared" si="13"/>
        <v/>
      </c>
      <c r="S23" s="7" t="str">
        <f t="shared" si="13"/>
        <v/>
      </c>
      <c r="T23" s="7" t="str">
        <f t="shared" si="13"/>
        <v/>
      </c>
      <c r="U23" s="7" t="str">
        <f t="shared" si="13"/>
        <v/>
      </c>
      <c r="V23" s="45">
        <f>SUM(O23:U23)</f>
        <v>0</v>
      </c>
    </row>
    <row r="24" spans="1:28" ht="19.5" x14ac:dyDescent="0.4">
      <c r="A24" s="75" t="s">
        <v>6</v>
      </c>
      <c r="B24" s="62"/>
      <c r="C24" s="63"/>
      <c r="D24" s="64"/>
      <c r="E24" s="81">
        <f t="shared" si="9"/>
        <v>0</v>
      </c>
      <c r="F24" s="71"/>
      <c r="G24" s="63"/>
      <c r="H24" s="63"/>
      <c r="I24" s="64"/>
      <c r="J24" s="81" t="str">
        <f t="shared" si="11"/>
        <v>－</v>
      </c>
      <c r="K24" s="50"/>
      <c r="L24" s="54" t="s">
        <v>154</v>
      </c>
      <c r="M24" s="164"/>
      <c r="N24" s="10" t="s">
        <v>73</v>
      </c>
      <c r="O24" s="7">
        <f>IF(D$36="〇",T6,"")</f>
        <v>0</v>
      </c>
      <c r="P24" s="7" t="str">
        <f>IF(E$36="〇",T7,"")</f>
        <v/>
      </c>
      <c r="Q24" s="7" t="str">
        <f>IF(F$36="〇",T8,"")</f>
        <v/>
      </c>
      <c r="R24" s="7" t="str">
        <f>IF(G$36="〇",T9,"")</f>
        <v/>
      </c>
      <c r="S24" s="7" t="str">
        <f>IF(H$36="〇",T10,"")</f>
        <v/>
      </c>
      <c r="T24" s="7" t="str">
        <f>IF(I$36="〇",T11,"")</f>
        <v/>
      </c>
      <c r="U24" s="7" t="str">
        <f>IF(J$36="〇",T12,"")</f>
        <v/>
      </c>
      <c r="V24" s="13">
        <f t="shared" ref="V24:V31" si="15">SUM(O24:U24)</f>
        <v>0</v>
      </c>
    </row>
    <row r="25" spans="1:28" ht="19.5" x14ac:dyDescent="0.4">
      <c r="A25" s="75" t="s">
        <v>7</v>
      </c>
      <c r="B25" s="62"/>
      <c r="C25" s="63"/>
      <c r="D25" s="64"/>
      <c r="E25" s="81">
        <f t="shared" si="9"/>
        <v>0</v>
      </c>
      <c r="F25" s="71"/>
      <c r="G25" s="63"/>
      <c r="H25" s="63"/>
      <c r="I25" s="64"/>
      <c r="J25" s="81" t="str">
        <f t="shared" si="11"/>
        <v>－</v>
      </c>
      <c r="K25" s="50"/>
      <c r="L25" s="111" t="s">
        <v>132</v>
      </c>
      <c r="M25" s="164"/>
      <c r="N25" s="10" t="s">
        <v>74</v>
      </c>
      <c r="O25" s="7" t="str">
        <f>IF(D$36="〇",V6,"")</f>
        <v>－</v>
      </c>
      <c r="P25" s="7" t="str">
        <f>IF(E$36="〇",V7,"")</f>
        <v/>
      </c>
      <c r="Q25" s="7" t="str">
        <f>IF(F$36="〇",V8,"")</f>
        <v/>
      </c>
      <c r="R25" s="7" t="str">
        <f>IF(G$36="〇",V9,"")</f>
        <v/>
      </c>
      <c r="S25" s="7" t="str">
        <f>IF(H$36="〇",V10,"")</f>
        <v/>
      </c>
      <c r="T25" s="7" t="str">
        <f>IF(I$36="〇",V11,"")</f>
        <v/>
      </c>
      <c r="U25" s="7" t="str">
        <f>IF(J$36="〇",V12,"")</f>
        <v/>
      </c>
      <c r="V25" s="13">
        <f t="shared" si="15"/>
        <v>0</v>
      </c>
    </row>
    <row r="26" spans="1:28" ht="19.5" x14ac:dyDescent="0.4">
      <c r="A26" s="75" t="s">
        <v>8</v>
      </c>
      <c r="B26" s="62"/>
      <c r="C26" s="63"/>
      <c r="D26" s="64"/>
      <c r="E26" s="81">
        <f t="shared" si="9"/>
        <v>0</v>
      </c>
      <c r="F26" s="71"/>
      <c r="G26" s="63"/>
      <c r="H26" s="63"/>
      <c r="I26" s="64"/>
      <c r="J26" s="81" t="str">
        <f t="shared" si="11"/>
        <v>－</v>
      </c>
      <c r="K26" s="50"/>
      <c r="L26" s="111" t="s">
        <v>133</v>
      </c>
      <c r="M26" s="164"/>
      <c r="N26" s="166" t="s">
        <v>73</v>
      </c>
      <c r="O26" s="7">
        <f>IF(D$36="〇",R4,"")</f>
        <v>0</v>
      </c>
      <c r="P26" s="7" t="str">
        <f>IF(E$36="〇",R5,"")</f>
        <v/>
      </c>
      <c r="Q26" s="7" t="str">
        <f>IF(F$36="〇",R6,"")</f>
        <v/>
      </c>
      <c r="R26" s="7" t="str">
        <f>IF(G$36="〇",R7,"")</f>
        <v/>
      </c>
      <c r="S26" s="7" t="str">
        <f>IF(H$36="〇",R8,"")</f>
        <v/>
      </c>
      <c r="T26" s="7" t="str">
        <f>IF(I$36="〇",R9,"")</f>
        <v/>
      </c>
      <c r="U26" s="7" t="str">
        <f>IF(J$36="〇",R10,"")</f>
        <v/>
      </c>
      <c r="V26" s="13">
        <f t="shared" si="15"/>
        <v>0</v>
      </c>
    </row>
    <row r="27" spans="1:28" ht="19.5" x14ac:dyDescent="0.4">
      <c r="A27" s="75" t="s">
        <v>9</v>
      </c>
      <c r="B27" s="62"/>
      <c r="C27" s="63"/>
      <c r="D27" s="64"/>
      <c r="E27" s="81">
        <f t="shared" si="9"/>
        <v>0</v>
      </c>
      <c r="F27" s="71"/>
      <c r="G27" s="63"/>
      <c r="H27" s="63"/>
      <c r="I27" s="64"/>
      <c r="J27" s="81" t="str">
        <f t="shared" si="11"/>
        <v>－</v>
      </c>
      <c r="K27" s="50"/>
      <c r="L27" s="111"/>
      <c r="M27" s="164"/>
      <c r="N27" s="166"/>
      <c r="O27" s="7">
        <f>IF(D$36="〇",R5,"")</f>
        <v>0</v>
      </c>
      <c r="P27" s="7" t="str">
        <f t="shared" ref="P27:P28" si="16">IF(E$36="〇",R6,"")</f>
        <v/>
      </c>
      <c r="Q27" s="7" t="str">
        <f>IF(F$36="〇",R7,"")</f>
        <v/>
      </c>
      <c r="R27" s="7" t="str">
        <f t="shared" ref="R27:R28" si="17">IF(G$36="〇",R8,"")</f>
        <v/>
      </c>
      <c r="S27" s="7" t="str">
        <f t="shared" ref="S27:S28" si="18">IF(H$36="〇",R9,"")</f>
        <v/>
      </c>
      <c r="T27" s="7" t="str">
        <f t="shared" ref="T27:T28" si="19">IF(I$36="〇",R10,"")</f>
        <v/>
      </c>
      <c r="U27" s="7" t="str">
        <f t="shared" ref="U27:U28" si="20">IF(J$36="〇",R11,"")</f>
        <v/>
      </c>
      <c r="V27" s="13">
        <f t="shared" si="15"/>
        <v>0</v>
      </c>
    </row>
    <row r="28" spans="1:28" ht="20.25" thickBot="1" x14ac:dyDescent="0.45">
      <c r="A28" s="76" t="s">
        <v>10</v>
      </c>
      <c r="B28" s="65"/>
      <c r="C28" s="66"/>
      <c r="D28" s="67"/>
      <c r="E28" s="82">
        <f t="shared" si="9"/>
        <v>0</v>
      </c>
      <c r="F28" s="72"/>
      <c r="G28" s="66"/>
      <c r="H28" s="66"/>
      <c r="I28" s="67"/>
      <c r="J28" s="82" t="str">
        <f t="shared" si="11"/>
        <v>－</v>
      </c>
      <c r="K28" s="50"/>
      <c r="L28" s="54" t="s">
        <v>155</v>
      </c>
      <c r="M28" s="164"/>
      <c r="N28" s="166"/>
      <c r="O28" s="7">
        <f>IF(D$36="〇",R6,"")</f>
        <v>0</v>
      </c>
      <c r="P28" s="7" t="str">
        <f t="shared" si="16"/>
        <v/>
      </c>
      <c r="Q28" s="7" t="str">
        <f>IF(F$36="〇",R8,"")</f>
        <v/>
      </c>
      <c r="R28" s="7" t="str">
        <f t="shared" si="17"/>
        <v/>
      </c>
      <c r="S28" s="7" t="str">
        <f t="shared" si="18"/>
        <v/>
      </c>
      <c r="T28" s="7" t="str">
        <f t="shared" si="19"/>
        <v/>
      </c>
      <c r="U28" s="7" t="str">
        <f t="shared" si="20"/>
        <v/>
      </c>
      <c r="V28" s="13">
        <f t="shared" si="15"/>
        <v>0</v>
      </c>
    </row>
    <row r="29" spans="1:28" ht="19.5" x14ac:dyDescent="0.4">
      <c r="A29" s="2"/>
      <c r="B29" s="2"/>
      <c r="C29" s="2"/>
      <c r="D29" s="2"/>
      <c r="E29" s="2"/>
      <c r="F29" s="2"/>
      <c r="G29" s="2"/>
      <c r="H29" s="2"/>
      <c r="I29" s="2"/>
      <c r="J29" s="2"/>
      <c r="K29" s="50"/>
      <c r="L29" s="54" t="s">
        <v>156</v>
      </c>
      <c r="M29" s="164"/>
      <c r="N29" s="166" t="s">
        <v>74</v>
      </c>
      <c r="O29" s="7" t="str">
        <f>IF(D$36="〇",S4,"")</f>
        <v>－</v>
      </c>
      <c r="P29" s="7" t="str">
        <f>IF(E$36="〇",S5,"")</f>
        <v/>
      </c>
      <c r="Q29" s="7" t="str">
        <f>IF(F$36="〇",S6,"")</f>
        <v/>
      </c>
      <c r="R29" s="7" t="str">
        <f>IF(G$36="〇",S7,"")</f>
        <v/>
      </c>
      <c r="S29" s="7" t="str">
        <f>IF(H$36="〇",S8,"")</f>
        <v/>
      </c>
      <c r="T29" s="7" t="str">
        <f>IF(I$36="〇",S9,"")</f>
        <v/>
      </c>
      <c r="U29" s="7" t="str">
        <f>IF(J$36="〇",S10,"")</f>
        <v/>
      </c>
      <c r="V29" s="13">
        <f t="shared" si="15"/>
        <v>0</v>
      </c>
    </row>
    <row r="30" spans="1:28" ht="20.25" thickBot="1" x14ac:dyDescent="0.45">
      <c r="A30" s="46" t="s">
        <v>54</v>
      </c>
      <c r="B30" s="2"/>
      <c r="C30" s="2"/>
      <c r="D30" s="2"/>
      <c r="E30" s="2"/>
      <c r="F30" s="2"/>
      <c r="G30" s="2"/>
      <c r="H30" s="2"/>
      <c r="I30" s="2"/>
      <c r="J30" s="2"/>
      <c r="K30" s="50"/>
      <c r="L30" s="111" t="s">
        <v>157</v>
      </c>
      <c r="M30" s="164"/>
      <c r="N30" s="166"/>
      <c r="O30" s="7" t="str">
        <f>IF(D$36="〇",S5,"")</f>
        <v>－</v>
      </c>
      <c r="P30" s="7" t="str">
        <f t="shared" ref="P30:P31" si="21">IF(E$36="〇",S6,"")</f>
        <v/>
      </c>
      <c r="Q30" s="7" t="str">
        <f t="shared" ref="Q30:Q31" si="22">IF(F$36="〇",S7,"")</f>
        <v/>
      </c>
      <c r="R30" s="7" t="str">
        <f t="shared" ref="R30:R31" si="23">IF(G$36="〇",S8,"")</f>
        <v/>
      </c>
      <c r="S30" s="7" t="str">
        <f t="shared" ref="S30:S31" si="24">IF(H$36="〇",S9,"")</f>
        <v/>
      </c>
      <c r="T30" s="7" t="str">
        <f t="shared" ref="T30:T31" si="25">IF(I$36="〇",S10,"")</f>
        <v/>
      </c>
      <c r="U30" s="7" t="str">
        <f t="shared" ref="U30:U31" si="26">IF(J$36="〇",S11,"")</f>
        <v/>
      </c>
      <c r="V30" s="13">
        <f t="shared" si="15"/>
        <v>0</v>
      </c>
    </row>
    <row r="31" spans="1:28" ht="19.5" x14ac:dyDescent="0.4">
      <c r="A31" s="149" t="s">
        <v>69</v>
      </c>
      <c r="B31" s="150"/>
      <c r="C31" s="144" t="s">
        <v>49</v>
      </c>
      <c r="D31" s="146" t="s">
        <v>50</v>
      </c>
      <c r="E31" s="147"/>
      <c r="F31" s="147"/>
      <c r="G31" s="147"/>
      <c r="H31" s="147"/>
      <c r="I31" s="147"/>
      <c r="J31" s="148"/>
      <c r="K31" s="50"/>
      <c r="L31" s="111" t="s">
        <v>158</v>
      </c>
      <c r="M31" s="164"/>
      <c r="N31" s="166"/>
      <c r="O31" s="7" t="str">
        <f>IF(D$36="〇",S6,"")</f>
        <v>－</v>
      </c>
      <c r="P31" s="7" t="str">
        <f t="shared" si="21"/>
        <v/>
      </c>
      <c r="Q31" s="7" t="str">
        <f t="shared" si="22"/>
        <v/>
      </c>
      <c r="R31" s="7" t="str">
        <f t="shared" si="23"/>
        <v/>
      </c>
      <c r="S31" s="7" t="str">
        <f t="shared" si="24"/>
        <v/>
      </c>
      <c r="T31" s="7" t="str">
        <f t="shared" si="25"/>
        <v/>
      </c>
      <c r="U31" s="7" t="str">
        <f t="shared" si="26"/>
        <v/>
      </c>
      <c r="V31" s="13">
        <f t="shared" si="15"/>
        <v>0</v>
      </c>
    </row>
    <row r="32" spans="1:28" ht="19.5" customHeight="1" thickBot="1" x14ac:dyDescent="0.45">
      <c r="A32" s="151"/>
      <c r="B32" s="152"/>
      <c r="C32" s="145"/>
      <c r="D32" s="84" t="s">
        <v>13</v>
      </c>
      <c r="E32" s="85" t="s">
        <v>14</v>
      </c>
      <c r="F32" s="85" t="s">
        <v>15</v>
      </c>
      <c r="G32" s="85" t="s">
        <v>16</v>
      </c>
      <c r="H32" s="85" t="s">
        <v>17</v>
      </c>
      <c r="I32" s="85" t="s">
        <v>18</v>
      </c>
      <c r="J32" s="86" t="s">
        <v>19</v>
      </c>
      <c r="K32" s="50"/>
      <c r="L32" s="52"/>
      <c r="M32" s="164"/>
      <c r="N32" s="16"/>
      <c r="O32" s="16"/>
      <c r="P32" s="16"/>
      <c r="Q32" s="16"/>
      <c r="R32" s="16"/>
      <c r="S32" s="16"/>
      <c r="T32" s="16"/>
      <c r="U32" s="16"/>
      <c r="V32" s="16"/>
    </row>
    <row r="33" spans="1:22" ht="19.5" x14ac:dyDescent="0.4">
      <c r="A33" s="87" t="s">
        <v>70</v>
      </c>
      <c r="B33" s="88"/>
      <c r="C33" s="89" t="s">
        <v>47</v>
      </c>
      <c r="D33" s="90" t="str">
        <f>IF(OR(D$35="－",D35=""),"－",IF(AND(D$35&gt;50%,D$35&lt;=70%),"対象",""))</f>
        <v>－</v>
      </c>
      <c r="E33" s="91" t="str">
        <f t="shared" ref="E33:J33" si="27">IF(OR(E$35="－",E35=""),"－",IF(AND(E$35&gt;50%,E$35&lt;=70%),"対象",""))</f>
        <v>－</v>
      </c>
      <c r="F33" s="91" t="str">
        <f t="shared" si="27"/>
        <v>－</v>
      </c>
      <c r="G33" s="91" t="str">
        <f t="shared" si="27"/>
        <v>－</v>
      </c>
      <c r="H33" s="91" t="str">
        <f t="shared" si="27"/>
        <v>－</v>
      </c>
      <c r="I33" s="91" t="str">
        <f t="shared" si="27"/>
        <v>－</v>
      </c>
      <c r="J33" s="92" t="str">
        <f t="shared" si="27"/>
        <v>－</v>
      </c>
      <c r="K33" s="50"/>
      <c r="L33" s="54" t="s">
        <v>159</v>
      </c>
      <c r="M33" s="164"/>
      <c r="N33" s="16"/>
      <c r="O33" s="16"/>
      <c r="P33" s="16"/>
      <c r="Q33" s="16"/>
      <c r="R33" s="16"/>
      <c r="S33" s="16"/>
      <c r="T33" s="16"/>
      <c r="U33" s="16"/>
      <c r="V33" s="16"/>
    </row>
    <row r="34" spans="1:22" ht="20.25" thickBot="1" x14ac:dyDescent="0.45">
      <c r="A34" s="142" t="s">
        <v>71</v>
      </c>
      <c r="B34" s="143"/>
      <c r="C34" s="93" t="s">
        <v>48</v>
      </c>
      <c r="D34" s="94" t="str">
        <f>IF(OR(D$35="－",D$35=""),"－",IF(D$35&lt;=50%,"対象",""))</f>
        <v>－</v>
      </c>
      <c r="E34" s="95" t="str">
        <f t="shared" ref="E34:J34" si="28">IF(OR(E$35="－",E$35=""),"－",IF(E$35&lt;=50%,"対象",""))</f>
        <v>－</v>
      </c>
      <c r="F34" s="95" t="str">
        <f t="shared" si="28"/>
        <v>－</v>
      </c>
      <c r="G34" s="95" t="str">
        <f t="shared" si="28"/>
        <v>－</v>
      </c>
      <c r="H34" s="95" t="str">
        <f t="shared" si="28"/>
        <v>－</v>
      </c>
      <c r="I34" s="95" t="str">
        <f t="shared" si="28"/>
        <v>－</v>
      </c>
      <c r="J34" s="96" t="str">
        <f t="shared" si="28"/>
        <v>－</v>
      </c>
      <c r="K34" s="50"/>
      <c r="L34" s="54" t="s">
        <v>160</v>
      </c>
      <c r="M34" s="164"/>
      <c r="V34" s="16"/>
    </row>
    <row r="35" spans="1:22" ht="19.5" thickBot="1" x14ac:dyDescent="0.45">
      <c r="A35" s="137" t="s">
        <v>72</v>
      </c>
      <c r="B35" s="138"/>
      <c r="C35" s="139"/>
      <c r="D35" s="97" t="str">
        <f>W6</f>
        <v>－</v>
      </c>
      <c r="E35" s="98" t="str">
        <f>W7</f>
        <v>－</v>
      </c>
      <c r="F35" s="98" t="str">
        <f>W8</f>
        <v>－</v>
      </c>
      <c r="G35" s="98" t="str">
        <f>W9</f>
        <v>－</v>
      </c>
      <c r="H35" s="98" t="str">
        <f>W10</f>
        <v>－</v>
      </c>
      <c r="I35" s="98" t="str">
        <f>W11</f>
        <v>－</v>
      </c>
      <c r="J35" s="99" t="str">
        <f>W12</f>
        <v>－</v>
      </c>
      <c r="K35" s="50"/>
      <c r="L35" s="52"/>
      <c r="M35" s="164"/>
      <c r="V35" s="16"/>
    </row>
    <row r="36" spans="1:22" ht="20.25" thickBot="1" x14ac:dyDescent="0.45">
      <c r="A36" s="137" t="s">
        <v>57</v>
      </c>
      <c r="B36" s="138"/>
      <c r="C36" s="139"/>
      <c r="D36" s="114" t="str">
        <f>IF($N$22=1,$O$3,"")</f>
        <v>〇</v>
      </c>
      <c r="E36" s="115" t="str">
        <f>IF($N$22=2,$O$3,"")</f>
        <v/>
      </c>
      <c r="F36" s="115" t="str">
        <f>IF($N$22=3,$O$3,"")</f>
        <v/>
      </c>
      <c r="G36" s="115" t="str">
        <f>IF($N$22=4,$O$3,"")</f>
        <v/>
      </c>
      <c r="H36" s="115" t="str">
        <f>IF($N$22=5,$O$3,"")</f>
        <v/>
      </c>
      <c r="I36" s="115" t="str">
        <f>IF($N$22=6,$O$3,"")</f>
        <v/>
      </c>
      <c r="J36" s="116" t="str">
        <f>IF($N$22=7,$O$3,"")</f>
        <v/>
      </c>
      <c r="K36" s="50"/>
      <c r="L36" s="54" t="s">
        <v>135</v>
      </c>
      <c r="M36" s="164"/>
      <c r="V36" s="16"/>
    </row>
    <row r="37" spans="1:22" ht="19.5" x14ac:dyDescent="0.4">
      <c r="A37" s="2" t="s">
        <v>52</v>
      </c>
      <c r="B37" s="2"/>
      <c r="C37" s="2"/>
      <c r="D37" s="2"/>
      <c r="E37" s="2"/>
      <c r="F37" s="2"/>
      <c r="G37" s="2"/>
      <c r="H37" s="2"/>
      <c r="I37" s="2"/>
      <c r="J37" s="5" t="str">
        <f>IF(COUNTIF(D36:J36,"〇")=0,"↑(注)対象となる期間を選択してください！","")</f>
        <v/>
      </c>
      <c r="K37" s="50"/>
      <c r="L37" s="54" t="s">
        <v>163</v>
      </c>
      <c r="M37" s="164"/>
    </row>
    <row r="38" spans="1:22" ht="25.5" customHeight="1" x14ac:dyDescent="0.4">
      <c r="A38" s="157" t="s">
        <v>166</v>
      </c>
      <c r="B38" s="157"/>
      <c r="C38" s="157"/>
      <c r="D38" s="2"/>
      <c r="E38" s="2"/>
      <c r="F38" s="2"/>
      <c r="G38" s="2"/>
      <c r="H38" s="2"/>
      <c r="I38" s="2"/>
      <c r="J38" s="5" t="str">
        <f>IF(V18&gt;=1,"↑(注)対象とならない期間が選択されています。！","")</f>
        <v>↑(注)対象とならない期間が選択されています。！</v>
      </c>
      <c r="K38" s="50"/>
      <c r="L38" s="52"/>
      <c r="M38" s="164"/>
    </row>
    <row r="39" spans="1:22" x14ac:dyDescent="0.4">
      <c r="A39" s="2"/>
      <c r="B39" s="2"/>
      <c r="C39" s="2"/>
      <c r="D39" s="2" t="s">
        <v>22</v>
      </c>
      <c r="E39" s="2"/>
      <c r="F39" s="2"/>
      <c r="G39" s="2"/>
      <c r="H39" s="2"/>
      <c r="I39" s="2"/>
      <c r="J39" s="2"/>
      <c r="K39" s="50"/>
      <c r="L39" s="52"/>
      <c r="M39" s="164"/>
    </row>
    <row r="40" spans="1:22" x14ac:dyDescent="0.4">
      <c r="A40" s="2"/>
      <c r="B40" s="2"/>
      <c r="C40" s="2"/>
      <c r="D40" s="6" t="s">
        <v>61</v>
      </c>
      <c r="E40" s="174" t="s">
        <v>60</v>
      </c>
      <c r="F40" s="175"/>
      <c r="G40" s="176"/>
      <c r="H40" s="2"/>
      <c r="I40" s="2"/>
      <c r="J40" s="2"/>
      <c r="K40" s="50"/>
      <c r="L40" s="52"/>
      <c r="M40" s="164"/>
    </row>
    <row r="41" spans="1:22" ht="27" customHeight="1" x14ac:dyDescent="0.4">
      <c r="A41" s="2"/>
      <c r="B41" s="2"/>
      <c r="C41" s="2"/>
      <c r="D41" s="169" t="s">
        <v>87</v>
      </c>
      <c r="E41" s="169"/>
      <c r="F41" s="170"/>
      <c r="G41" s="170"/>
      <c r="H41" s="170"/>
      <c r="I41" s="170"/>
      <c r="J41" s="170"/>
      <c r="K41" s="50"/>
      <c r="L41" s="54" t="s">
        <v>136</v>
      </c>
      <c r="M41" s="164"/>
    </row>
    <row r="42" spans="1:22" ht="27" customHeight="1" x14ac:dyDescent="0.4">
      <c r="A42" s="2"/>
      <c r="B42" s="2"/>
      <c r="C42" s="2"/>
      <c r="D42" s="169" t="s">
        <v>88</v>
      </c>
      <c r="E42" s="169"/>
      <c r="F42" s="170"/>
      <c r="G42" s="170"/>
      <c r="H42" s="170"/>
      <c r="I42" s="170"/>
      <c r="J42" s="170"/>
      <c r="K42" s="50"/>
      <c r="L42" s="52"/>
      <c r="M42" s="164"/>
    </row>
    <row r="43" spans="1:22" ht="27" customHeight="1" x14ac:dyDescent="0.4">
      <c r="A43" s="2"/>
      <c r="B43" s="2"/>
      <c r="C43" s="2"/>
      <c r="D43" s="169" t="s">
        <v>89</v>
      </c>
      <c r="E43" s="169"/>
      <c r="F43" s="170"/>
      <c r="G43" s="170"/>
      <c r="H43" s="170"/>
      <c r="I43" s="170"/>
      <c r="J43" s="1" t="s">
        <v>59</v>
      </c>
      <c r="K43" s="50"/>
      <c r="L43" s="54" t="s">
        <v>183</v>
      </c>
      <c r="M43" s="164"/>
    </row>
    <row r="44" spans="1:22" ht="27" customHeight="1" x14ac:dyDescent="0.4">
      <c r="A44" s="2"/>
      <c r="B44" s="2"/>
      <c r="C44" s="2"/>
      <c r="D44" s="167" t="s">
        <v>86</v>
      </c>
      <c r="E44" s="168"/>
      <c r="F44" s="171"/>
      <c r="G44" s="172"/>
      <c r="H44" s="172"/>
      <c r="I44" s="172"/>
      <c r="J44" s="173"/>
      <c r="K44" s="50"/>
      <c r="L44" s="54" t="s">
        <v>137</v>
      </c>
      <c r="M44" s="164"/>
    </row>
    <row r="45" spans="1:22" ht="27" customHeight="1" x14ac:dyDescent="0.4">
      <c r="A45" s="2"/>
      <c r="B45" s="2"/>
      <c r="C45" s="18"/>
      <c r="D45" s="169" t="s">
        <v>90</v>
      </c>
      <c r="E45" s="169"/>
      <c r="F45" s="170"/>
      <c r="G45" s="170"/>
      <c r="H45" s="170"/>
      <c r="I45" s="170"/>
      <c r="J45" s="170"/>
      <c r="K45" s="50"/>
      <c r="L45" s="52"/>
      <c r="M45" s="164"/>
    </row>
  </sheetData>
  <sheetProtection algorithmName="SHA-512" hashValue="yt15xXmn96onCv08p1cUeA0jHdo7KKrU8AhowvwbJyjwMO+v1ne5KAbrV0t2EZP4qzbMp0lrMr1sVQBltr9LkA==" saltValue="e8VXjLnyDRqMUnJ68U4v8Q==" spinCount="100000" sheet="1" objects="1" scenarios="1" selectLockedCells="1"/>
  <mergeCells count="33">
    <mergeCell ref="A1:K1"/>
    <mergeCell ref="M2:M45"/>
    <mergeCell ref="W21:W22"/>
    <mergeCell ref="N26:N28"/>
    <mergeCell ref="N29:N31"/>
    <mergeCell ref="D44:E44"/>
    <mergeCell ref="D45:E45"/>
    <mergeCell ref="F45:J45"/>
    <mergeCell ref="F44:J44"/>
    <mergeCell ref="D42:E42"/>
    <mergeCell ref="D43:E43"/>
    <mergeCell ref="F41:J41"/>
    <mergeCell ref="F42:J42"/>
    <mergeCell ref="F43:I43"/>
    <mergeCell ref="D41:E41"/>
    <mergeCell ref="E40:G40"/>
    <mergeCell ref="A38:C38"/>
    <mergeCell ref="A35:C35"/>
    <mergeCell ref="A18:A19"/>
    <mergeCell ref="B17:E17"/>
    <mergeCell ref="E18:E19"/>
    <mergeCell ref="L5:L6"/>
    <mergeCell ref="A2:J2"/>
    <mergeCell ref="B14:C14"/>
    <mergeCell ref="D14:H14"/>
    <mergeCell ref="A36:C36"/>
    <mergeCell ref="J18:J19"/>
    <mergeCell ref="A34:B34"/>
    <mergeCell ref="C31:C32"/>
    <mergeCell ref="D31:J31"/>
    <mergeCell ref="A31:B32"/>
    <mergeCell ref="F17:J17"/>
    <mergeCell ref="F18:F19"/>
  </mergeCells>
  <phoneticPr fontId="2"/>
  <conditionalFormatting sqref="D33:J34">
    <cfRule type="cellIs" dxfId="0" priority="1" operator="equal">
      <formula>"対象"</formula>
    </cfRule>
  </conditionalFormatting>
  <dataValidations count="4">
    <dataValidation type="list" allowBlank="1" showInputMessage="1" showErrorMessage="1" sqref="F20:F28" xr:uid="{00000000-0002-0000-0000-000000000000}">
      <formula1>$O$2:$O$4</formula1>
    </dataValidation>
    <dataValidation type="list" allowBlank="1" showInputMessage="1" showErrorMessage="1" sqref="C19:D19" xr:uid="{00000000-0002-0000-0000-000001000000}">
      <formula1>$N$2:$N$6</formula1>
    </dataValidation>
    <dataValidation imeMode="off" allowBlank="1" showInputMessage="1" showErrorMessage="1" sqref="B20:D28 G20:I28" xr:uid="{00000000-0002-0000-0000-000002000000}"/>
    <dataValidation imeMode="hiragana" allowBlank="1" showInputMessage="1" showErrorMessage="1" sqref="F43:I43 F41:F44 G41:J43" xr:uid="{00000000-0002-0000-0000-000003000000}"/>
  </dataValidations>
  <printOptions horizontalCentered="1"/>
  <pageMargins left="0.23622047244094491" right="0.23622047244094491" top="0.74803149606299213" bottom="0.55118110236220474" header="0" footer="0"/>
  <pageSetup paperSize="9" scale="8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485775</xdr:colOff>
                    <xdr:row>10</xdr:row>
                    <xdr:rowOff>228600</xdr:rowOff>
                  </from>
                  <to>
                    <xdr:col>1</xdr:col>
                    <xdr:colOff>57150</xdr:colOff>
                    <xdr:row>11</xdr:row>
                    <xdr:rowOff>238125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485775</xdr:colOff>
                    <xdr:row>11</xdr:row>
                    <xdr:rowOff>228600</xdr:rowOff>
                  </from>
                  <to>
                    <xdr:col>1</xdr:col>
                    <xdr:colOff>57150</xdr:colOff>
                    <xdr:row>12</xdr:row>
                    <xdr:rowOff>228600</xdr:rowOff>
                  </to>
                </anchor>
              </controlPr>
            </control>
          </mc:Choice>
        </mc:AlternateContent>
        <mc:AlternateContent xmlns:mc="http://schemas.openxmlformats.org/markup-compatibility/2006">
          <mc:Choice Requires="x14">
            <control shapeId="1032" r:id="rId6" name="Option Button 8">
              <controlPr locked="0" defaultSize="0" autoFill="0" autoLine="0" autoPict="0">
                <anchor moveWithCells="1">
                  <from>
                    <xdr:col>0</xdr:col>
                    <xdr:colOff>466725</xdr:colOff>
                    <xdr:row>6</xdr:row>
                    <xdr:rowOff>228600</xdr:rowOff>
                  </from>
                  <to>
                    <xdr:col>2</xdr:col>
                    <xdr:colOff>85725</xdr:colOff>
                    <xdr:row>7</xdr:row>
                    <xdr:rowOff>228600</xdr:rowOff>
                  </to>
                </anchor>
              </controlPr>
            </control>
          </mc:Choice>
        </mc:AlternateContent>
        <mc:AlternateContent xmlns:mc="http://schemas.openxmlformats.org/markup-compatibility/2006">
          <mc:Choice Requires="x14">
            <control shapeId="1033" r:id="rId7" name="Option Button 9">
              <controlPr locked="0" defaultSize="0" autoFill="0" autoLine="0" autoPict="0">
                <anchor moveWithCells="1">
                  <from>
                    <xdr:col>0</xdr:col>
                    <xdr:colOff>457200</xdr:colOff>
                    <xdr:row>8</xdr:row>
                    <xdr:rowOff>0</xdr:rowOff>
                  </from>
                  <to>
                    <xdr:col>2</xdr:col>
                    <xdr:colOff>66675</xdr:colOff>
                    <xdr:row>8</xdr:row>
                    <xdr:rowOff>238125</xdr:rowOff>
                  </to>
                </anchor>
              </controlPr>
            </control>
          </mc:Choice>
        </mc:AlternateContent>
        <mc:AlternateContent xmlns:mc="http://schemas.openxmlformats.org/markup-compatibility/2006">
          <mc:Choice Requires="x14">
            <control shapeId="1035" r:id="rId8" name="Group Box 11">
              <controlPr locked="0" defaultSize="0" autoFill="0" autoPict="0">
                <anchor moveWithCells="1">
                  <from>
                    <xdr:col>0</xdr:col>
                    <xdr:colOff>66675</xdr:colOff>
                    <xdr:row>5</xdr:row>
                    <xdr:rowOff>133350</xdr:rowOff>
                  </from>
                  <to>
                    <xdr:col>3</xdr:col>
                    <xdr:colOff>666750</xdr:colOff>
                    <xdr:row>10</xdr:row>
                    <xdr:rowOff>38100</xdr:rowOff>
                  </to>
                </anchor>
              </controlPr>
            </control>
          </mc:Choice>
        </mc:AlternateContent>
        <mc:AlternateContent xmlns:mc="http://schemas.openxmlformats.org/markup-compatibility/2006">
          <mc:Choice Requires="x14">
            <control shapeId="1036" r:id="rId9" name="Group Box 12">
              <controlPr locked="0" defaultSize="0" autoFill="0" autoPict="0">
                <anchor moveWithCells="1">
                  <from>
                    <xdr:col>2</xdr:col>
                    <xdr:colOff>85725</xdr:colOff>
                    <xdr:row>34</xdr:row>
                    <xdr:rowOff>95250</xdr:rowOff>
                  </from>
                  <to>
                    <xdr:col>12</xdr:col>
                    <xdr:colOff>190500</xdr:colOff>
                    <xdr:row>37</xdr:row>
                    <xdr:rowOff>47625</xdr:rowOff>
                  </to>
                </anchor>
              </controlPr>
            </control>
          </mc:Choice>
        </mc:AlternateContent>
        <mc:AlternateContent xmlns:mc="http://schemas.openxmlformats.org/markup-compatibility/2006">
          <mc:Choice Requires="x14">
            <control shapeId="1037" r:id="rId10" name="Option Button 13">
              <controlPr defaultSize="0" autoFill="0" autoLine="0" autoPict="0">
                <anchor moveWithCells="1">
                  <from>
                    <xdr:col>3</xdr:col>
                    <xdr:colOff>247650</xdr:colOff>
                    <xdr:row>35</xdr:row>
                    <xdr:rowOff>0</xdr:rowOff>
                  </from>
                  <to>
                    <xdr:col>3</xdr:col>
                    <xdr:colOff>676275</xdr:colOff>
                    <xdr:row>35</xdr:row>
                    <xdr:rowOff>238125</xdr:rowOff>
                  </to>
                </anchor>
              </controlPr>
            </control>
          </mc:Choice>
        </mc:AlternateContent>
        <mc:AlternateContent xmlns:mc="http://schemas.openxmlformats.org/markup-compatibility/2006">
          <mc:Choice Requires="x14">
            <control shapeId="1038" r:id="rId11" name="Option Button 14">
              <controlPr defaultSize="0" autoFill="0" autoLine="0" autoPict="0">
                <anchor moveWithCells="1">
                  <from>
                    <xdr:col>4</xdr:col>
                    <xdr:colOff>247650</xdr:colOff>
                    <xdr:row>35</xdr:row>
                    <xdr:rowOff>0</xdr:rowOff>
                  </from>
                  <to>
                    <xdr:col>4</xdr:col>
                    <xdr:colOff>676275</xdr:colOff>
                    <xdr:row>35</xdr:row>
                    <xdr:rowOff>238125</xdr:rowOff>
                  </to>
                </anchor>
              </controlPr>
            </control>
          </mc:Choice>
        </mc:AlternateContent>
        <mc:AlternateContent xmlns:mc="http://schemas.openxmlformats.org/markup-compatibility/2006">
          <mc:Choice Requires="x14">
            <control shapeId="1039" r:id="rId12" name="Option Button 15">
              <controlPr defaultSize="0" autoFill="0" autoLine="0" autoPict="0">
                <anchor moveWithCells="1">
                  <from>
                    <xdr:col>5</xdr:col>
                    <xdr:colOff>247650</xdr:colOff>
                    <xdr:row>35</xdr:row>
                    <xdr:rowOff>0</xdr:rowOff>
                  </from>
                  <to>
                    <xdr:col>5</xdr:col>
                    <xdr:colOff>666750</xdr:colOff>
                    <xdr:row>35</xdr:row>
                    <xdr:rowOff>238125</xdr:rowOff>
                  </to>
                </anchor>
              </controlPr>
            </control>
          </mc:Choice>
        </mc:AlternateContent>
        <mc:AlternateContent xmlns:mc="http://schemas.openxmlformats.org/markup-compatibility/2006">
          <mc:Choice Requires="x14">
            <control shapeId="1040" r:id="rId13" name="Option Button 16">
              <controlPr defaultSize="0" autoFill="0" autoLine="0" autoPict="0">
                <anchor moveWithCells="1">
                  <from>
                    <xdr:col>6</xdr:col>
                    <xdr:colOff>247650</xdr:colOff>
                    <xdr:row>35</xdr:row>
                    <xdr:rowOff>0</xdr:rowOff>
                  </from>
                  <to>
                    <xdr:col>6</xdr:col>
                    <xdr:colOff>666750</xdr:colOff>
                    <xdr:row>35</xdr:row>
                    <xdr:rowOff>238125</xdr:rowOff>
                  </to>
                </anchor>
              </controlPr>
            </control>
          </mc:Choice>
        </mc:AlternateContent>
        <mc:AlternateContent xmlns:mc="http://schemas.openxmlformats.org/markup-compatibility/2006">
          <mc:Choice Requires="x14">
            <control shapeId="1041" r:id="rId14" name="Option Button 17">
              <controlPr defaultSize="0" autoFill="0" autoLine="0" autoPict="0">
                <anchor moveWithCells="1">
                  <from>
                    <xdr:col>7</xdr:col>
                    <xdr:colOff>247650</xdr:colOff>
                    <xdr:row>35</xdr:row>
                    <xdr:rowOff>0</xdr:rowOff>
                  </from>
                  <to>
                    <xdr:col>7</xdr:col>
                    <xdr:colOff>666750</xdr:colOff>
                    <xdr:row>35</xdr:row>
                    <xdr:rowOff>238125</xdr:rowOff>
                  </to>
                </anchor>
              </controlPr>
            </control>
          </mc:Choice>
        </mc:AlternateContent>
        <mc:AlternateContent xmlns:mc="http://schemas.openxmlformats.org/markup-compatibility/2006">
          <mc:Choice Requires="x14">
            <control shapeId="1042" r:id="rId15" name="Option Button 18">
              <controlPr defaultSize="0" autoFill="0" autoLine="0" autoPict="0">
                <anchor moveWithCells="1">
                  <from>
                    <xdr:col>8</xdr:col>
                    <xdr:colOff>247650</xdr:colOff>
                    <xdr:row>35</xdr:row>
                    <xdr:rowOff>0</xdr:rowOff>
                  </from>
                  <to>
                    <xdr:col>8</xdr:col>
                    <xdr:colOff>666750</xdr:colOff>
                    <xdr:row>35</xdr:row>
                    <xdr:rowOff>238125</xdr:rowOff>
                  </to>
                </anchor>
              </controlPr>
            </control>
          </mc:Choice>
        </mc:AlternateContent>
        <mc:AlternateContent xmlns:mc="http://schemas.openxmlformats.org/markup-compatibility/2006">
          <mc:Choice Requires="x14">
            <control shapeId="1043" r:id="rId16" name="Option Button 19">
              <controlPr defaultSize="0" autoFill="0" autoLine="0" autoPict="0">
                <anchor moveWithCells="1">
                  <from>
                    <xdr:col>9</xdr:col>
                    <xdr:colOff>247650</xdr:colOff>
                    <xdr:row>34</xdr:row>
                    <xdr:rowOff>247650</xdr:rowOff>
                  </from>
                  <to>
                    <xdr:col>9</xdr:col>
                    <xdr:colOff>647700</xdr:colOff>
                    <xdr:row>35</xdr:row>
                    <xdr:rowOff>238125</xdr:rowOff>
                  </to>
                </anchor>
              </controlPr>
            </control>
          </mc:Choice>
        </mc:AlternateContent>
        <mc:AlternateContent xmlns:mc="http://schemas.openxmlformats.org/markup-compatibility/2006">
          <mc:Choice Requires="x14">
            <control shapeId="1044" r:id="rId17" name="Option Button 20">
              <controlPr defaultSize="0" autoFill="0" autoLine="0" autoPict="0">
                <anchor moveWithCells="1">
                  <from>
                    <xdr:col>11</xdr:col>
                    <xdr:colOff>1447800</xdr:colOff>
                    <xdr:row>35</xdr:row>
                    <xdr:rowOff>247650</xdr:rowOff>
                  </from>
                  <to>
                    <xdr:col>11</xdr:col>
                    <xdr:colOff>1685925</xdr:colOff>
                    <xdr:row>36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79"/>
  <sheetViews>
    <sheetView topLeftCell="A22" workbookViewId="0">
      <selection activeCell="B40" sqref="B40:F40"/>
    </sheetView>
  </sheetViews>
  <sheetFormatPr defaultColWidth="0" defaultRowHeight="18.75" customHeight="1" zeroHeight="1" x14ac:dyDescent="0.4"/>
  <cols>
    <col min="1" max="32" width="2.875" style="17" customWidth="1"/>
    <col min="33" max="33" width="3.625" style="17" customWidth="1"/>
    <col min="34" max="34" width="49.5" style="101" customWidth="1"/>
    <col min="35" max="35" width="3.625" style="17" hidden="1" customWidth="1"/>
    <col min="36" max="36" width="10.25" style="17" hidden="1" customWidth="1"/>
    <col min="37" max="37" width="3.625" style="17" hidden="1" customWidth="1"/>
    <col min="38" max="39" width="5" style="17" hidden="1" customWidth="1"/>
    <col min="40" max="40" width="3.625" style="17" hidden="1" customWidth="1"/>
    <col min="41" max="16384" width="9" style="17" hidden="1"/>
  </cols>
  <sheetData>
    <row r="1" spans="1:34" ht="18.75" customHeight="1" thickBot="1" x14ac:dyDescent="0.45">
      <c r="A1" s="180" t="s">
        <v>125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1"/>
      <c r="AG1" s="48"/>
    </row>
    <row r="2" spans="1:34" s="55" customFormat="1" ht="18.75" customHeight="1" thickBot="1" x14ac:dyDescent="0.45">
      <c r="A2" s="178" t="s">
        <v>126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9"/>
      <c r="AG2" s="48"/>
      <c r="AH2" s="105" t="s">
        <v>148</v>
      </c>
    </row>
    <row r="3" spans="1:34" s="55" customFormat="1" ht="18.75" customHeight="1" x14ac:dyDescent="0.4">
      <c r="A3" s="180" t="s">
        <v>182</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1"/>
      <c r="AG3" s="48"/>
      <c r="AH3" s="102"/>
    </row>
    <row r="4" spans="1:34" ht="25.5" x14ac:dyDescent="0.4">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9"/>
      <c r="AG4" s="48"/>
      <c r="AH4" s="103" t="s">
        <v>138</v>
      </c>
    </row>
    <row r="5" spans="1:34" s="49" customFormat="1" ht="7.5" customHeight="1" x14ac:dyDescent="0.4">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9"/>
      <c r="AG5" s="48"/>
      <c r="AH5" s="103"/>
    </row>
    <row r="6" spans="1:34" ht="18.75" customHeight="1" x14ac:dyDescent="0.4">
      <c r="A6" s="20"/>
      <c r="B6" s="20"/>
      <c r="C6" s="20"/>
      <c r="D6" s="20"/>
      <c r="E6" s="20"/>
      <c r="F6" s="20"/>
      <c r="G6" s="20"/>
      <c r="H6" s="20"/>
      <c r="I6" s="20"/>
      <c r="J6" s="20"/>
      <c r="K6" s="20"/>
      <c r="L6" s="20"/>
      <c r="M6" s="20"/>
      <c r="N6" s="20"/>
      <c r="O6" s="20"/>
      <c r="P6" s="20"/>
      <c r="Q6" s="20"/>
      <c r="R6" s="20"/>
      <c r="S6" s="20"/>
      <c r="T6" s="20"/>
      <c r="U6" s="20"/>
      <c r="V6" s="21"/>
      <c r="W6" s="21"/>
      <c r="X6" s="21"/>
      <c r="Y6" s="21"/>
      <c r="Z6" s="182" t="s">
        <v>184</v>
      </c>
      <c r="AA6" s="182"/>
      <c r="AB6" s="182"/>
      <c r="AC6" s="182"/>
      <c r="AD6" s="182"/>
      <c r="AE6" s="182"/>
      <c r="AF6" s="182"/>
      <c r="AG6" s="183" t="s">
        <v>101</v>
      </c>
      <c r="AH6" s="54" t="s">
        <v>139</v>
      </c>
    </row>
    <row r="7" spans="1:34" ht="18.75" customHeight="1" x14ac:dyDescent="0.4">
      <c r="A7" s="22" t="s">
        <v>168</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183"/>
      <c r="AH7" s="54" t="s">
        <v>141</v>
      </c>
    </row>
    <row r="8" spans="1:34" ht="18.75" customHeight="1" x14ac:dyDescent="0.4">
      <c r="A8" s="20"/>
      <c r="B8" s="20"/>
      <c r="C8" s="20"/>
      <c r="D8" s="20"/>
      <c r="E8" s="20"/>
      <c r="F8" s="20"/>
      <c r="G8" s="20"/>
      <c r="H8" s="20"/>
      <c r="I8" s="20"/>
      <c r="J8" s="20"/>
      <c r="K8" s="20"/>
      <c r="L8" s="20"/>
      <c r="M8" s="20"/>
      <c r="N8" s="20"/>
      <c r="O8" s="20"/>
      <c r="P8" s="20"/>
      <c r="Q8" s="23" t="s">
        <v>124</v>
      </c>
      <c r="R8" s="23"/>
      <c r="S8" s="23"/>
      <c r="T8" s="23"/>
      <c r="U8" s="23"/>
      <c r="V8" s="177" t="str">
        <f>IF(①確認書!F41="","",①確認書!F41)</f>
        <v/>
      </c>
      <c r="W8" s="177"/>
      <c r="X8" s="177"/>
      <c r="Y8" s="177"/>
      <c r="Z8" s="177"/>
      <c r="AA8" s="177"/>
      <c r="AB8" s="177"/>
      <c r="AC8" s="177"/>
      <c r="AD8" s="177"/>
      <c r="AE8" s="177"/>
      <c r="AF8" s="177"/>
      <c r="AG8" s="183"/>
      <c r="AH8" s="104" t="s">
        <v>140</v>
      </c>
    </row>
    <row r="9" spans="1:34" ht="18.75" customHeight="1" x14ac:dyDescent="0.4">
      <c r="A9" s="20"/>
      <c r="B9" s="20"/>
      <c r="C9" s="20"/>
      <c r="D9" s="20"/>
      <c r="E9" s="20"/>
      <c r="F9" s="20"/>
      <c r="G9" s="20"/>
      <c r="H9" s="20"/>
      <c r="I9" s="20"/>
      <c r="J9" s="20"/>
      <c r="K9" s="20"/>
      <c r="L9" s="20"/>
      <c r="M9" s="20"/>
      <c r="N9" s="20"/>
      <c r="O9" s="20"/>
      <c r="P9" s="20"/>
      <c r="Q9" s="23" t="s">
        <v>84</v>
      </c>
      <c r="R9" s="23"/>
      <c r="S9" s="23"/>
      <c r="T9" s="23"/>
      <c r="U9" s="23"/>
      <c r="V9" s="177" t="str">
        <f>IF(①確認書!F44="","",①確認書!F44)</f>
        <v/>
      </c>
      <c r="W9" s="177"/>
      <c r="X9" s="177"/>
      <c r="Y9" s="177"/>
      <c r="Z9" s="177"/>
      <c r="AA9" s="177"/>
      <c r="AB9" s="177"/>
      <c r="AC9" s="177"/>
      <c r="AD9" s="177"/>
      <c r="AE9" s="177"/>
      <c r="AF9" s="177"/>
      <c r="AG9" s="183"/>
      <c r="AH9" s="54" t="s">
        <v>142</v>
      </c>
    </row>
    <row r="10" spans="1:34" ht="18.75" customHeight="1" x14ac:dyDescent="0.4">
      <c r="A10" s="20"/>
      <c r="B10" s="20"/>
      <c r="C10" s="20"/>
      <c r="D10" s="20"/>
      <c r="E10" s="20"/>
      <c r="F10" s="20"/>
      <c r="G10" s="20"/>
      <c r="H10" s="20"/>
      <c r="I10" s="20"/>
      <c r="J10" s="20"/>
      <c r="K10" s="20"/>
      <c r="L10" s="20"/>
      <c r="M10" s="20"/>
      <c r="N10" s="20"/>
      <c r="O10" s="20"/>
      <c r="P10" s="20"/>
      <c r="Q10" s="23" t="s">
        <v>82</v>
      </c>
      <c r="R10" s="23"/>
      <c r="S10" s="23"/>
      <c r="T10" s="23"/>
      <c r="U10" s="23"/>
      <c r="V10" s="177" t="str">
        <f>IF(①確認書!F42="","",①確認書!F42)</f>
        <v/>
      </c>
      <c r="W10" s="177"/>
      <c r="X10" s="177"/>
      <c r="Y10" s="177"/>
      <c r="Z10" s="177"/>
      <c r="AA10" s="177"/>
      <c r="AB10" s="177"/>
      <c r="AC10" s="177"/>
      <c r="AD10" s="177"/>
      <c r="AE10" s="24" t="s">
        <v>91</v>
      </c>
      <c r="AF10" s="25"/>
      <c r="AG10" s="183"/>
      <c r="AH10" s="54"/>
    </row>
    <row r="11" spans="1:34" ht="18.75" customHeight="1" x14ac:dyDescent="0.4">
      <c r="A11" s="20"/>
      <c r="B11" s="20"/>
      <c r="C11" s="20"/>
      <c r="D11" s="20"/>
      <c r="E11" s="20"/>
      <c r="F11" s="20"/>
      <c r="G11" s="20"/>
      <c r="H11" s="20"/>
      <c r="I11" s="20"/>
      <c r="J11" s="20"/>
      <c r="K11" s="20"/>
      <c r="L11" s="20"/>
      <c r="M11" s="20"/>
      <c r="N11" s="20"/>
      <c r="O11" s="20"/>
      <c r="P11" s="20"/>
      <c r="Q11" s="23" t="s">
        <v>85</v>
      </c>
      <c r="R11" s="23"/>
      <c r="S11" s="23"/>
      <c r="T11" s="23"/>
      <c r="U11" s="23"/>
      <c r="V11" s="177" t="str">
        <f>IF(①確認書!F45="","",①確認書!F45)</f>
        <v/>
      </c>
      <c r="W11" s="177"/>
      <c r="X11" s="177"/>
      <c r="Y11" s="177"/>
      <c r="Z11" s="177"/>
      <c r="AA11" s="177"/>
      <c r="AB11" s="177"/>
      <c r="AC11" s="177"/>
      <c r="AD11" s="177"/>
      <c r="AE11" s="177"/>
      <c r="AF11" s="177"/>
      <c r="AG11" s="183"/>
    </row>
    <row r="12" spans="1:34" ht="18.75" customHeight="1" x14ac:dyDescent="0.4">
      <c r="A12" s="20"/>
      <c r="B12" s="20"/>
      <c r="C12" s="20"/>
      <c r="D12" s="20"/>
      <c r="E12" s="20"/>
      <c r="F12" s="20"/>
      <c r="G12" s="20"/>
      <c r="H12" s="20"/>
      <c r="I12" s="20"/>
      <c r="J12" s="20"/>
      <c r="K12" s="20"/>
      <c r="L12" s="20"/>
      <c r="M12" s="20"/>
      <c r="N12" s="20"/>
      <c r="O12" s="20"/>
      <c r="P12" s="20"/>
      <c r="Q12" s="23" t="s">
        <v>83</v>
      </c>
      <c r="R12" s="23"/>
      <c r="S12" s="23"/>
      <c r="T12" s="23"/>
      <c r="U12" s="23"/>
      <c r="V12" s="177" t="str">
        <f>IF(①確認書!F43="","",①確認書!F43)</f>
        <v/>
      </c>
      <c r="W12" s="177"/>
      <c r="X12" s="177"/>
      <c r="Y12" s="177"/>
      <c r="Z12" s="177"/>
      <c r="AA12" s="177"/>
      <c r="AB12" s="177"/>
      <c r="AC12" s="177"/>
      <c r="AD12" s="177"/>
      <c r="AE12" s="177"/>
      <c r="AF12" s="177"/>
      <c r="AG12" s="183"/>
    </row>
    <row r="13" spans="1:34" ht="18.75" customHeight="1" x14ac:dyDescent="0.4">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6"/>
      <c r="AD13" s="20"/>
      <c r="AE13" s="20"/>
      <c r="AF13" s="20"/>
      <c r="AG13" s="183"/>
    </row>
    <row r="14" spans="1:34" ht="18.75" customHeight="1" x14ac:dyDescent="0.4">
      <c r="A14" s="20"/>
      <c r="B14" s="20"/>
      <c r="C14" s="20"/>
      <c r="D14" s="26"/>
      <c r="E14" s="206" t="s">
        <v>100</v>
      </c>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
      <c r="AE14" s="20"/>
      <c r="AF14" s="20"/>
      <c r="AG14" s="183"/>
    </row>
    <row r="15" spans="1:34" ht="18.75" customHeight="1" x14ac:dyDescent="0.4">
      <c r="A15" s="20"/>
      <c r="B15" s="20"/>
      <c r="C15" s="20"/>
      <c r="D15" s="20"/>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
      <c r="AE15" s="20"/>
      <c r="AF15" s="20"/>
      <c r="AG15" s="183"/>
    </row>
    <row r="16" spans="1:34" ht="18.75" customHeight="1" x14ac:dyDescent="0.4">
      <c r="A16" s="218" t="s">
        <v>186</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183"/>
    </row>
    <row r="17" spans="1:39" ht="18.75" customHeight="1" x14ac:dyDescent="0.4">
      <c r="A17" s="218"/>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183"/>
    </row>
    <row r="18" spans="1:39" ht="18.75" customHeight="1" x14ac:dyDescent="0.4">
      <c r="A18" s="218"/>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183"/>
    </row>
    <row r="19" spans="1:39" ht="18.75" customHeight="1" x14ac:dyDescent="0.4">
      <c r="A19" s="226" t="s">
        <v>80</v>
      </c>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183"/>
    </row>
    <row r="20" spans="1:39" ht="9.9499999999999993" customHeight="1" x14ac:dyDescent="0.4">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183"/>
      <c r="AL20" s="17">
        <v>2020</v>
      </c>
      <c r="AM20" s="17">
        <v>2019</v>
      </c>
    </row>
    <row r="21" spans="1:39" ht="18.75" customHeight="1" x14ac:dyDescent="0.4">
      <c r="A21" s="22"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183"/>
      <c r="AK21" s="17">
        <v>2</v>
      </c>
      <c r="AL21" s="17">
        <v>29</v>
      </c>
      <c r="AM21" s="17">
        <v>28</v>
      </c>
    </row>
    <row r="22" spans="1:39" ht="9.9499999999999993" customHeight="1" x14ac:dyDescent="0.4">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183"/>
      <c r="AK22" s="17">
        <v>3</v>
      </c>
      <c r="AL22" s="17">
        <v>31</v>
      </c>
      <c r="AM22" s="17">
        <v>31</v>
      </c>
    </row>
    <row r="23" spans="1:39" ht="18.75" customHeight="1" x14ac:dyDescent="0.4">
      <c r="A23" s="20"/>
      <c r="B23" s="27"/>
      <c r="C23" s="201" t="s">
        <v>169</v>
      </c>
      <c r="D23" s="201"/>
      <c r="E23" s="201"/>
      <c r="F23" s="106">
        <f>IFERROR(LEFT(①確認書!V20,1)*1,"")</f>
        <v>2</v>
      </c>
      <c r="G23" s="107" t="s">
        <v>62</v>
      </c>
      <c r="H23" s="107">
        <v>1</v>
      </c>
      <c r="I23" s="184" t="s">
        <v>63</v>
      </c>
      <c r="J23" s="184"/>
      <c r="K23" s="184"/>
      <c r="L23" s="106">
        <f>IFERROR((F23+2)*1,"")</f>
        <v>4</v>
      </c>
      <c r="M23" s="107" t="s">
        <v>62</v>
      </c>
      <c r="N23" s="107">
        <f>IFERROR(VLOOKUP(L23,$AK$21:$AM$29,2,FALSE),"")</f>
        <v>30</v>
      </c>
      <c r="O23" s="107" t="s">
        <v>64</v>
      </c>
      <c r="P23" s="108"/>
      <c r="Q23" s="109"/>
      <c r="R23" s="201" t="str">
        <f>IF(F23="","",IF(U23&lt;5,"平成31年","令和元年"))</f>
        <v>平成31年</v>
      </c>
      <c r="S23" s="201"/>
      <c r="T23" s="201"/>
      <c r="U23" s="106">
        <f>F23</f>
        <v>2</v>
      </c>
      <c r="V23" s="107" t="s">
        <v>62</v>
      </c>
      <c r="W23" s="107">
        <v>1</v>
      </c>
      <c r="X23" s="184" t="s">
        <v>63</v>
      </c>
      <c r="Y23" s="184"/>
      <c r="Z23" s="184"/>
      <c r="AA23" s="106">
        <f>L23</f>
        <v>4</v>
      </c>
      <c r="AB23" s="107" t="s">
        <v>62</v>
      </c>
      <c r="AC23" s="107">
        <f>IFERROR(VLOOKUP(AA23,$AK$21:$AM$29,3,FALSE),"")</f>
        <v>30</v>
      </c>
      <c r="AD23" s="107" t="s">
        <v>64</v>
      </c>
      <c r="AE23" s="29"/>
      <c r="AF23" s="20"/>
      <c r="AG23" s="183"/>
      <c r="AK23" s="17">
        <v>4</v>
      </c>
      <c r="AL23" s="17">
        <v>30</v>
      </c>
      <c r="AM23" s="17">
        <v>30</v>
      </c>
    </row>
    <row r="24" spans="1:39" ht="18.75" customHeight="1" x14ac:dyDescent="0.4">
      <c r="A24" s="20"/>
      <c r="B24" s="186" t="s">
        <v>66</v>
      </c>
      <c r="C24" s="187"/>
      <c r="D24" s="187"/>
      <c r="E24" s="187"/>
      <c r="F24" s="187"/>
      <c r="G24" s="187"/>
      <c r="H24" s="187"/>
      <c r="I24" s="187"/>
      <c r="J24" s="187"/>
      <c r="K24" s="187"/>
      <c r="L24" s="187"/>
      <c r="M24" s="187"/>
      <c r="N24" s="187"/>
      <c r="O24" s="187"/>
      <c r="P24" s="188"/>
      <c r="Q24" s="186" t="s">
        <v>179</v>
      </c>
      <c r="R24" s="187"/>
      <c r="S24" s="187"/>
      <c r="T24" s="187"/>
      <c r="U24" s="187"/>
      <c r="V24" s="187"/>
      <c r="W24" s="187"/>
      <c r="X24" s="187"/>
      <c r="Y24" s="187"/>
      <c r="Z24" s="187"/>
      <c r="AA24" s="187"/>
      <c r="AB24" s="187"/>
      <c r="AC24" s="187"/>
      <c r="AD24" s="187"/>
      <c r="AE24" s="188"/>
      <c r="AF24" s="20"/>
      <c r="AG24" s="183"/>
      <c r="AK24" s="17">
        <v>5</v>
      </c>
      <c r="AL24" s="17">
        <v>31</v>
      </c>
      <c r="AM24" s="17">
        <v>31</v>
      </c>
    </row>
    <row r="25" spans="1:39" ht="18.75" customHeight="1" x14ac:dyDescent="0.4">
      <c r="A25" s="20"/>
      <c r="B25" s="30"/>
      <c r="C25" s="31">
        <f>F23</f>
        <v>2</v>
      </c>
      <c r="D25" s="185" t="s">
        <v>65</v>
      </c>
      <c r="E25" s="185"/>
      <c r="F25" s="32"/>
      <c r="G25" s="30"/>
      <c r="H25" s="33">
        <f>IFERROR(C25+1,"")</f>
        <v>3</v>
      </c>
      <c r="I25" s="185" t="s">
        <v>65</v>
      </c>
      <c r="J25" s="185"/>
      <c r="K25" s="32"/>
      <c r="L25" s="30"/>
      <c r="M25" s="33">
        <f>IFERROR(C25+2,"")</f>
        <v>4</v>
      </c>
      <c r="N25" s="185" t="s">
        <v>65</v>
      </c>
      <c r="O25" s="185"/>
      <c r="P25" s="32"/>
      <c r="Q25" s="30"/>
      <c r="R25" s="31">
        <f>C25</f>
        <v>2</v>
      </c>
      <c r="S25" s="185" t="s">
        <v>65</v>
      </c>
      <c r="T25" s="185"/>
      <c r="U25" s="32"/>
      <c r="V25" s="30"/>
      <c r="W25" s="31">
        <f>H25</f>
        <v>3</v>
      </c>
      <c r="X25" s="185" t="s">
        <v>65</v>
      </c>
      <c r="Y25" s="185"/>
      <c r="Z25" s="32"/>
      <c r="AA25" s="30"/>
      <c r="AB25" s="31">
        <f>M25</f>
        <v>4</v>
      </c>
      <c r="AC25" s="185" t="s">
        <v>65</v>
      </c>
      <c r="AD25" s="185"/>
      <c r="AE25" s="32"/>
      <c r="AF25" s="20"/>
      <c r="AG25" s="183"/>
      <c r="AK25" s="17">
        <v>6</v>
      </c>
      <c r="AL25" s="17">
        <v>30</v>
      </c>
      <c r="AM25" s="17">
        <v>30</v>
      </c>
    </row>
    <row r="26" spans="1:39" ht="18.75" customHeight="1" x14ac:dyDescent="0.4">
      <c r="A26" s="20"/>
      <c r="B26" s="202">
        <f>IF(F23="","",①確認書!V29)</f>
        <v>0</v>
      </c>
      <c r="C26" s="203"/>
      <c r="D26" s="203"/>
      <c r="E26" s="203"/>
      <c r="F26" s="210" t="s">
        <v>67</v>
      </c>
      <c r="G26" s="202">
        <f>IF(B26="","",①確認書!V30)</f>
        <v>0</v>
      </c>
      <c r="H26" s="203"/>
      <c r="I26" s="203"/>
      <c r="J26" s="203"/>
      <c r="K26" s="210" t="s">
        <v>67</v>
      </c>
      <c r="L26" s="202">
        <f>IF(B26="","",①確認書!V31)</f>
        <v>0</v>
      </c>
      <c r="M26" s="203"/>
      <c r="N26" s="203"/>
      <c r="O26" s="203"/>
      <c r="P26" s="210" t="s">
        <v>67</v>
      </c>
      <c r="Q26" s="202">
        <f>IF(B26="","",①確認書!V26)</f>
        <v>0</v>
      </c>
      <c r="R26" s="203"/>
      <c r="S26" s="203"/>
      <c r="T26" s="203"/>
      <c r="U26" s="210" t="s">
        <v>67</v>
      </c>
      <c r="V26" s="202">
        <f>IF(B26="","",①確認書!V27)</f>
        <v>0</v>
      </c>
      <c r="W26" s="203"/>
      <c r="X26" s="203"/>
      <c r="Y26" s="203"/>
      <c r="Z26" s="210" t="s">
        <v>67</v>
      </c>
      <c r="AA26" s="202">
        <f>IF(B26="","",①確認書!V28)</f>
        <v>0</v>
      </c>
      <c r="AB26" s="203"/>
      <c r="AC26" s="203"/>
      <c r="AD26" s="203"/>
      <c r="AE26" s="210" t="s">
        <v>67</v>
      </c>
      <c r="AF26" s="20"/>
      <c r="AG26" s="183"/>
      <c r="AK26" s="17">
        <v>7</v>
      </c>
      <c r="AL26" s="17">
        <v>31</v>
      </c>
      <c r="AM26" s="17">
        <v>31</v>
      </c>
    </row>
    <row r="27" spans="1:39" ht="18.75" customHeight="1" x14ac:dyDescent="0.4">
      <c r="A27" s="20"/>
      <c r="B27" s="204"/>
      <c r="C27" s="205"/>
      <c r="D27" s="205"/>
      <c r="E27" s="205"/>
      <c r="F27" s="211"/>
      <c r="G27" s="204"/>
      <c r="H27" s="205"/>
      <c r="I27" s="205"/>
      <c r="J27" s="205"/>
      <c r="K27" s="211"/>
      <c r="L27" s="204"/>
      <c r="M27" s="205"/>
      <c r="N27" s="205"/>
      <c r="O27" s="205"/>
      <c r="P27" s="211"/>
      <c r="Q27" s="204"/>
      <c r="R27" s="205"/>
      <c r="S27" s="205"/>
      <c r="T27" s="205"/>
      <c r="U27" s="211"/>
      <c r="V27" s="204"/>
      <c r="W27" s="205"/>
      <c r="X27" s="205"/>
      <c r="Y27" s="205"/>
      <c r="Z27" s="211"/>
      <c r="AA27" s="204"/>
      <c r="AB27" s="205"/>
      <c r="AC27" s="205"/>
      <c r="AD27" s="205"/>
      <c r="AE27" s="211"/>
      <c r="AF27" s="20"/>
      <c r="AG27" s="183"/>
      <c r="AK27" s="17">
        <v>8</v>
      </c>
      <c r="AL27" s="17">
        <v>31</v>
      </c>
      <c r="AM27" s="17">
        <v>31</v>
      </c>
    </row>
    <row r="28" spans="1:39" ht="18.75" customHeight="1" x14ac:dyDescent="0.4">
      <c r="A28" s="20"/>
      <c r="B28" s="195">
        <f>IF(B26="","合計：　　　　円　・ ・ ・ ①",B26+G26+L26)</f>
        <v>0</v>
      </c>
      <c r="C28" s="196"/>
      <c r="D28" s="196"/>
      <c r="E28" s="196"/>
      <c r="F28" s="196"/>
      <c r="G28" s="196"/>
      <c r="H28" s="196"/>
      <c r="I28" s="196"/>
      <c r="J28" s="196"/>
      <c r="K28" s="196"/>
      <c r="L28" s="196"/>
      <c r="M28" s="196"/>
      <c r="N28" s="196"/>
      <c r="O28" s="196"/>
      <c r="P28" s="197"/>
      <c r="Q28" s="189">
        <f>IF(Q26="","合計：　　　　円　・ ・ ・ ②",Q26+V26+AA26)</f>
        <v>0</v>
      </c>
      <c r="R28" s="190"/>
      <c r="S28" s="190"/>
      <c r="T28" s="190"/>
      <c r="U28" s="190"/>
      <c r="V28" s="190"/>
      <c r="W28" s="190"/>
      <c r="X28" s="190"/>
      <c r="Y28" s="190"/>
      <c r="Z28" s="190"/>
      <c r="AA28" s="190"/>
      <c r="AB28" s="190"/>
      <c r="AC28" s="190"/>
      <c r="AD28" s="190"/>
      <c r="AE28" s="191"/>
      <c r="AF28" s="20"/>
      <c r="AG28" s="183"/>
      <c r="AK28" s="17">
        <v>9</v>
      </c>
      <c r="AL28" s="17">
        <v>30</v>
      </c>
      <c r="AM28" s="17">
        <v>30</v>
      </c>
    </row>
    <row r="29" spans="1:39" ht="18.75" customHeight="1" x14ac:dyDescent="0.4">
      <c r="A29" s="20"/>
      <c r="B29" s="198"/>
      <c r="C29" s="199"/>
      <c r="D29" s="199"/>
      <c r="E29" s="199"/>
      <c r="F29" s="199"/>
      <c r="G29" s="199"/>
      <c r="H29" s="199"/>
      <c r="I29" s="199"/>
      <c r="J29" s="199"/>
      <c r="K29" s="199"/>
      <c r="L29" s="199"/>
      <c r="M29" s="199"/>
      <c r="N29" s="199"/>
      <c r="O29" s="199"/>
      <c r="P29" s="200"/>
      <c r="Q29" s="192"/>
      <c r="R29" s="193"/>
      <c r="S29" s="193"/>
      <c r="T29" s="193"/>
      <c r="U29" s="193"/>
      <c r="V29" s="193"/>
      <c r="W29" s="193"/>
      <c r="X29" s="193"/>
      <c r="Y29" s="193"/>
      <c r="Z29" s="193"/>
      <c r="AA29" s="193"/>
      <c r="AB29" s="193"/>
      <c r="AC29" s="193"/>
      <c r="AD29" s="193"/>
      <c r="AE29" s="194"/>
      <c r="AF29" s="20"/>
      <c r="AG29" s="183"/>
      <c r="AK29" s="17">
        <v>10</v>
      </c>
      <c r="AL29" s="17">
        <v>31</v>
      </c>
      <c r="AM29" s="17">
        <v>31</v>
      </c>
    </row>
    <row r="30" spans="1:39" ht="18.75" customHeight="1" x14ac:dyDescent="0.4">
      <c r="A30" s="20"/>
      <c r="B30" s="212">
        <f>IF(B26="","事業収入割合：　　　　　　％　　　（　①　／　②　）※小数点以下切り捨て",①確認書!V23)</f>
        <v>0</v>
      </c>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4"/>
      <c r="AF30" s="20"/>
      <c r="AG30" s="183"/>
    </row>
    <row r="31" spans="1:39" ht="18.75" customHeight="1" x14ac:dyDescent="0.4">
      <c r="A31" s="20"/>
      <c r="B31" s="215"/>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7"/>
      <c r="AF31" s="20"/>
      <c r="AG31" s="183"/>
    </row>
    <row r="32" spans="1:39" ht="18.75" customHeight="1" x14ac:dyDescent="0.4">
      <c r="A32" s="20"/>
      <c r="B32" s="20"/>
      <c r="C32" s="20" t="str">
        <f>IF(B30&lt;=50%,"☑","□")</f>
        <v>☑</v>
      </c>
      <c r="D32" s="20" t="s">
        <v>77</v>
      </c>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183"/>
    </row>
    <row r="33" spans="1:34" ht="18.75" customHeight="1" x14ac:dyDescent="0.4">
      <c r="A33" s="20"/>
      <c r="B33" s="20"/>
      <c r="C33" s="20"/>
      <c r="D33" s="20" t="s">
        <v>75</v>
      </c>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183"/>
    </row>
    <row r="34" spans="1:34" ht="18.75" customHeight="1" x14ac:dyDescent="0.4">
      <c r="A34" s="20"/>
      <c r="B34" s="20"/>
      <c r="C34" s="20" t="str">
        <f>IF(AND(B30&gt;50%,B30&lt;=70%),"☑","□")</f>
        <v>□</v>
      </c>
      <c r="D34" s="20" t="s">
        <v>76</v>
      </c>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183"/>
    </row>
    <row r="35" spans="1:34" ht="18.75" customHeight="1" x14ac:dyDescent="0.4">
      <c r="A35" s="20"/>
      <c r="B35" s="20"/>
      <c r="C35" s="20"/>
      <c r="D35" s="20" t="s">
        <v>78</v>
      </c>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183"/>
    </row>
    <row r="36" spans="1:34" ht="9.9499999999999993" customHeight="1" x14ac:dyDescent="0.4">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183"/>
    </row>
    <row r="37" spans="1:34" ht="18.75" customHeight="1" x14ac:dyDescent="0.4">
      <c r="A37" s="22" t="s">
        <v>92</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183"/>
    </row>
    <row r="38" spans="1:34" ht="9.9499999999999993" customHeight="1" x14ac:dyDescent="0.4">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183"/>
    </row>
    <row r="39" spans="1:34" ht="18.75" customHeight="1" x14ac:dyDescent="0.4">
      <c r="A39" s="20"/>
      <c r="B39" s="208" t="s">
        <v>93</v>
      </c>
      <c r="C39" s="208"/>
      <c r="D39" s="208"/>
      <c r="E39" s="208"/>
      <c r="F39" s="208"/>
      <c r="G39" s="208" t="s">
        <v>94</v>
      </c>
      <c r="H39" s="208"/>
      <c r="I39" s="208"/>
      <c r="J39" s="208"/>
      <c r="K39" s="208"/>
      <c r="L39" s="208"/>
      <c r="M39" s="208"/>
      <c r="N39" s="208"/>
      <c r="O39" s="208"/>
      <c r="P39" s="208"/>
      <c r="Q39" s="208"/>
      <c r="R39" s="208" t="s">
        <v>170</v>
      </c>
      <c r="S39" s="208"/>
      <c r="T39" s="208"/>
      <c r="U39" s="208"/>
      <c r="V39" s="208"/>
      <c r="W39" s="208"/>
      <c r="X39" s="208"/>
      <c r="Y39" s="208"/>
      <c r="Z39" s="208"/>
      <c r="AA39" s="208"/>
      <c r="AB39" s="208"/>
      <c r="AC39" s="20"/>
      <c r="AD39" s="20"/>
      <c r="AE39" s="20"/>
      <c r="AF39" s="20"/>
      <c r="AG39" s="183"/>
      <c r="AH39" s="54" t="s">
        <v>143</v>
      </c>
    </row>
    <row r="40" spans="1:34" ht="18.75" customHeight="1" x14ac:dyDescent="0.4">
      <c r="A40" s="20"/>
      <c r="B40" s="227"/>
      <c r="C40" s="227"/>
      <c r="D40" s="227"/>
      <c r="E40" s="227"/>
      <c r="F40" s="227"/>
      <c r="G40" s="228" t="s">
        <v>95</v>
      </c>
      <c r="H40" s="228"/>
      <c r="I40" s="228"/>
      <c r="J40" s="228"/>
      <c r="K40" s="228"/>
      <c r="L40" s="228"/>
      <c r="M40" s="228"/>
      <c r="N40" s="228"/>
      <c r="O40" s="228"/>
      <c r="P40" s="228"/>
      <c r="Q40" s="228"/>
      <c r="R40" s="209"/>
      <c r="S40" s="209"/>
      <c r="T40" s="209"/>
      <c r="U40" s="209"/>
      <c r="V40" s="209"/>
      <c r="W40" s="209"/>
      <c r="X40" s="209"/>
      <c r="Y40" s="209"/>
      <c r="Z40" s="209"/>
      <c r="AA40" s="209"/>
      <c r="AB40" s="209"/>
      <c r="AC40" s="20"/>
      <c r="AD40" s="20"/>
      <c r="AE40" s="20"/>
      <c r="AF40" s="20"/>
      <c r="AG40" s="183"/>
      <c r="AH40" s="54" t="s">
        <v>134</v>
      </c>
    </row>
    <row r="41" spans="1:34" ht="18.75" customHeight="1" x14ac:dyDescent="0.4">
      <c r="A41" s="20"/>
      <c r="B41" s="227"/>
      <c r="C41" s="227"/>
      <c r="D41" s="227"/>
      <c r="E41" s="227"/>
      <c r="F41" s="227"/>
      <c r="G41" s="228" t="s">
        <v>96</v>
      </c>
      <c r="H41" s="228"/>
      <c r="I41" s="228"/>
      <c r="J41" s="228"/>
      <c r="K41" s="228"/>
      <c r="L41" s="228"/>
      <c r="M41" s="228"/>
      <c r="N41" s="228"/>
      <c r="O41" s="228"/>
      <c r="P41" s="228"/>
      <c r="Q41" s="228"/>
      <c r="R41" s="209"/>
      <c r="S41" s="209"/>
      <c r="T41" s="209"/>
      <c r="U41" s="209"/>
      <c r="V41" s="209"/>
      <c r="W41" s="209"/>
      <c r="X41" s="209"/>
      <c r="Y41" s="209"/>
      <c r="Z41" s="209"/>
      <c r="AA41" s="209"/>
      <c r="AB41" s="209"/>
      <c r="AC41" s="20"/>
      <c r="AD41" s="20"/>
      <c r="AE41" s="20"/>
      <c r="AF41" s="20"/>
      <c r="AG41" s="183"/>
      <c r="AH41" s="54" t="s">
        <v>144</v>
      </c>
    </row>
    <row r="42" spans="1:34" ht="18.75" customHeight="1" x14ac:dyDescent="0.4">
      <c r="A42" s="20"/>
      <c r="B42" s="20" t="s">
        <v>97</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183"/>
      <c r="AH42" s="54" t="s">
        <v>145</v>
      </c>
    </row>
    <row r="43" spans="1:34" ht="18.75" customHeight="1" x14ac:dyDescent="0.4">
      <c r="A43" s="20"/>
      <c r="B43" s="20" t="s">
        <v>98</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183"/>
      <c r="AH43" s="54" t="s">
        <v>146</v>
      </c>
    </row>
    <row r="44" spans="1:34" ht="18.75" customHeight="1" x14ac:dyDescent="0.4">
      <c r="A44" s="20"/>
      <c r="B44" s="20"/>
      <c r="C44" s="20" t="s">
        <v>99</v>
      </c>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183"/>
      <c r="AH44" s="54" t="s">
        <v>147</v>
      </c>
    </row>
    <row r="45" spans="1:34" ht="18.75" customHeight="1" x14ac:dyDescent="0.4">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19" t="s">
        <v>109</v>
      </c>
      <c r="AH45" s="54"/>
    </row>
    <row r="46" spans="1:34" ht="18.75" customHeight="1" x14ac:dyDescent="0.4">
      <c r="A46" s="22" t="s">
        <v>102</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19"/>
      <c r="AH46" s="54"/>
    </row>
    <row r="47" spans="1:34" ht="18.75" customHeight="1" x14ac:dyDescent="0.4">
      <c r="A47" s="22"/>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19"/>
    </row>
    <row r="48" spans="1:34" ht="18.75" customHeight="1" x14ac:dyDescent="0.4">
      <c r="A48" s="20"/>
      <c r="B48" s="218" t="s">
        <v>181</v>
      </c>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19"/>
    </row>
    <row r="49" spans="1:33" ht="18.75" customHeight="1" x14ac:dyDescent="0.4">
      <c r="A49" s="20"/>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19"/>
    </row>
    <row r="50" spans="1:33" ht="18.75" customHeight="1" x14ac:dyDescent="0.4">
      <c r="A50" s="20"/>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19"/>
    </row>
    <row r="51" spans="1:33" ht="18.75" customHeight="1" x14ac:dyDescent="0.4">
      <c r="A51" s="20"/>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19"/>
    </row>
    <row r="52" spans="1:33" ht="18.75" customHeight="1" x14ac:dyDescent="0.4">
      <c r="A52" s="20"/>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19"/>
    </row>
    <row r="53" spans="1:33" ht="18.75" customHeight="1" x14ac:dyDescent="0.4">
      <c r="A53" s="20"/>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19"/>
    </row>
    <row r="54" spans="1:33" ht="18.75" customHeight="1" x14ac:dyDescent="0.4">
      <c r="A54" s="20"/>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19"/>
    </row>
    <row r="55" spans="1:33" ht="18.75" customHeight="1" x14ac:dyDescent="0.4">
      <c r="A55" s="20"/>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19"/>
    </row>
    <row r="56" spans="1:33" ht="52.5" customHeight="1" x14ac:dyDescent="0.4">
      <c r="A56" s="20"/>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19"/>
    </row>
    <row r="57" spans="1:33" ht="18.75" customHeight="1" x14ac:dyDescent="0.4">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19"/>
    </row>
    <row r="58" spans="1:33" ht="18.75" customHeight="1" x14ac:dyDescent="0.4">
      <c r="A58" s="20"/>
      <c r="B58" s="23" t="s">
        <v>103</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19"/>
    </row>
    <row r="59" spans="1:33" ht="18.75" customHeight="1" x14ac:dyDescent="0.4">
      <c r="A59" s="20"/>
      <c r="B59" s="27"/>
      <c r="C59" s="28" t="s">
        <v>104</v>
      </c>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9"/>
      <c r="AG59" s="219"/>
    </row>
    <row r="60" spans="1:33" ht="29.25" customHeight="1" x14ac:dyDescent="0.15">
      <c r="A60" s="20"/>
      <c r="B60" s="34"/>
      <c r="C60" s="27"/>
      <c r="D60" s="222" t="s">
        <v>81</v>
      </c>
      <c r="E60" s="222"/>
      <c r="F60" s="222"/>
      <c r="G60" s="222"/>
      <c r="H60" s="207" t="s">
        <v>172</v>
      </c>
      <c r="I60" s="207"/>
      <c r="J60" s="207"/>
      <c r="K60" s="207"/>
      <c r="L60" s="207"/>
      <c r="M60" s="207"/>
      <c r="N60" s="207"/>
      <c r="O60" s="207"/>
      <c r="P60" s="207"/>
      <c r="Q60" s="207"/>
      <c r="R60" s="207"/>
      <c r="S60" s="207"/>
      <c r="T60" s="207"/>
      <c r="U60" s="207"/>
      <c r="V60" s="207"/>
      <c r="W60" s="207"/>
      <c r="X60" s="207"/>
      <c r="Y60" s="207"/>
      <c r="Z60" s="207"/>
      <c r="AA60" s="207"/>
      <c r="AB60" s="207"/>
      <c r="AC60" s="207"/>
      <c r="AD60" s="207"/>
      <c r="AE60" s="29"/>
      <c r="AF60" s="35"/>
      <c r="AG60" s="219"/>
    </row>
    <row r="61" spans="1:33" ht="29.25" customHeight="1" x14ac:dyDescent="0.15">
      <c r="A61" s="20"/>
      <c r="B61" s="34"/>
      <c r="C61" s="34"/>
      <c r="D61" s="222" t="s">
        <v>105</v>
      </c>
      <c r="E61" s="222"/>
      <c r="F61" s="222"/>
      <c r="G61" s="222"/>
      <c r="H61" s="207" t="s">
        <v>173</v>
      </c>
      <c r="I61" s="207"/>
      <c r="J61" s="207"/>
      <c r="K61" s="207"/>
      <c r="L61" s="207"/>
      <c r="M61" s="207"/>
      <c r="N61" s="207"/>
      <c r="O61" s="207"/>
      <c r="P61" s="207"/>
      <c r="Q61" s="207"/>
      <c r="R61" s="207"/>
      <c r="S61" s="207"/>
      <c r="T61" s="207"/>
      <c r="U61" s="207"/>
      <c r="V61" s="207"/>
      <c r="W61" s="207"/>
      <c r="X61" s="207"/>
      <c r="Y61" s="207"/>
      <c r="Z61" s="207"/>
      <c r="AA61" s="207"/>
      <c r="AB61" s="207"/>
      <c r="AC61" s="207"/>
      <c r="AD61" s="207"/>
      <c r="AE61" s="35"/>
      <c r="AF61" s="35"/>
      <c r="AG61" s="219"/>
    </row>
    <row r="62" spans="1:33" ht="29.25" customHeight="1" x14ac:dyDescent="0.15">
      <c r="A62" s="20"/>
      <c r="B62" s="34"/>
      <c r="C62" s="34"/>
      <c r="D62" s="222" t="s">
        <v>106</v>
      </c>
      <c r="E62" s="222"/>
      <c r="F62" s="222"/>
      <c r="G62" s="222"/>
      <c r="H62" s="207" t="s">
        <v>174</v>
      </c>
      <c r="I62" s="207"/>
      <c r="J62" s="207"/>
      <c r="K62" s="207"/>
      <c r="L62" s="207"/>
      <c r="M62" s="207"/>
      <c r="N62" s="207"/>
      <c r="O62" s="207"/>
      <c r="P62" s="207"/>
      <c r="Q62" s="207"/>
      <c r="R62" s="207"/>
      <c r="S62" s="207"/>
      <c r="T62" s="207"/>
      <c r="U62" s="207"/>
      <c r="V62" s="207"/>
      <c r="W62" s="207"/>
      <c r="X62" s="207"/>
      <c r="Y62" s="207"/>
      <c r="Z62" s="207"/>
      <c r="AA62" s="207"/>
      <c r="AB62" s="207"/>
      <c r="AC62" s="207"/>
      <c r="AD62" s="207"/>
      <c r="AE62" s="35"/>
      <c r="AF62" s="35"/>
      <c r="AG62" s="219"/>
    </row>
    <row r="63" spans="1:33" ht="29.25" customHeight="1" x14ac:dyDescent="0.15">
      <c r="A63" s="20"/>
      <c r="B63" s="34"/>
      <c r="C63" s="34"/>
      <c r="D63" s="222" t="s">
        <v>83</v>
      </c>
      <c r="E63" s="222"/>
      <c r="F63" s="222"/>
      <c r="G63" s="222"/>
      <c r="H63" s="207" t="s">
        <v>175</v>
      </c>
      <c r="I63" s="207"/>
      <c r="J63" s="207"/>
      <c r="K63" s="207"/>
      <c r="L63" s="207"/>
      <c r="M63" s="207"/>
      <c r="N63" s="207"/>
      <c r="O63" s="207"/>
      <c r="P63" s="207"/>
      <c r="Q63" s="207"/>
      <c r="R63" s="207"/>
      <c r="S63" s="207"/>
      <c r="T63" s="207"/>
      <c r="U63" s="207"/>
      <c r="V63" s="207"/>
      <c r="W63" s="207"/>
      <c r="X63" s="207"/>
      <c r="Y63" s="207"/>
      <c r="Z63" s="207"/>
      <c r="AA63" s="207"/>
      <c r="AB63" s="207"/>
      <c r="AC63" s="225" t="s">
        <v>91</v>
      </c>
      <c r="AD63" s="225"/>
      <c r="AE63" s="35"/>
      <c r="AF63" s="35"/>
      <c r="AG63" s="219"/>
    </row>
    <row r="64" spans="1:33" ht="11.25" customHeight="1" x14ac:dyDescent="0.4">
      <c r="A64" s="20"/>
      <c r="B64" s="34"/>
      <c r="C64" s="223"/>
      <c r="D64" s="224"/>
      <c r="E64" s="224"/>
      <c r="F64" s="224"/>
      <c r="G64" s="36"/>
      <c r="H64" s="36"/>
      <c r="I64" s="36"/>
      <c r="J64" s="36"/>
      <c r="K64" s="36"/>
      <c r="L64" s="36"/>
      <c r="M64" s="36"/>
      <c r="N64" s="36"/>
      <c r="O64" s="36"/>
      <c r="P64" s="36"/>
      <c r="Q64" s="36"/>
      <c r="R64" s="36"/>
      <c r="S64" s="36"/>
      <c r="T64" s="36"/>
      <c r="U64" s="36"/>
      <c r="V64" s="36"/>
      <c r="W64" s="36"/>
      <c r="X64" s="36"/>
      <c r="Y64" s="36"/>
      <c r="Z64" s="36"/>
      <c r="AA64" s="36"/>
      <c r="AB64" s="36"/>
      <c r="AC64" s="36"/>
      <c r="AD64" s="36"/>
      <c r="AE64" s="37"/>
      <c r="AF64" s="35"/>
      <c r="AG64" s="219"/>
    </row>
    <row r="65" spans="1:34" ht="18.75" customHeight="1" x14ac:dyDescent="0.4">
      <c r="A65" s="20"/>
      <c r="B65" s="34"/>
      <c r="C65" s="38"/>
      <c r="D65" s="38"/>
      <c r="E65" s="38"/>
      <c r="F65" s="38"/>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5"/>
      <c r="AG65" s="219"/>
    </row>
    <row r="66" spans="1:34" ht="18.75" customHeight="1" x14ac:dyDescent="0.4">
      <c r="A66" s="20"/>
      <c r="B66" s="34"/>
      <c r="C66" s="39"/>
      <c r="D66" s="40" t="s">
        <v>107</v>
      </c>
      <c r="E66" s="39"/>
      <c r="F66" s="39"/>
      <c r="G66" s="39"/>
      <c r="H66" s="39"/>
      <c r="I66" s="39"/>
      <c r="J66" s="39"/>
      <c r="K66" s="39"/>
      <c r="L66" s="39"/>
      <c r="M66" s="39"/>
      <c r="N66" s="39"/>
      <c r="O66" s="220" t="s">
        <v>176</v>
      </c>
      <c r="P66" s="220"/>
      <c r="Q66" s="220"/>
      <c r="R66" s="220"/>
      <c r="S66" s="220"/>
      <c r="T66" s="220"/>
      <c r="U66" s="220"/>
      <c r="V66" s="220"/>
      <c r="W66" s="220"/>
      <c r="X66" s="220"/>
      <c r="Y66" s="220"/>
      <c r="Z66" s="220"/>
      <c r="AA66" s="220"/>
      <c r="AB66" s="220"/>
      <c r="AC66" s="220"/>
      <c r="AD66" s="220"/>
      <c r="AE66" s="39"/>
      <c r="AF66" s="35"/>
      <c r="AG66" s="219"/>
    </row>
    <row r="67" spans="1:34" ht="18.75" customHeight="1" x14ac:dyDescent="0.4">
      <c r="A67" s="20"/>
      <c r="B67" s="34"/>
      <c r="C67" s="39"/>
      <c r="D67" s="130" t="s">
        <v>108</v>
      </c>
      <c r="E67" s="39"/>
      <c r="F67" s="39"/>
      <c r="G67" s="39"/>
      <c r="H67" s="39"/>
      <c r="I67" s="39"/>
      <c r="J67" s="39"/>
      <c r="K67" s="39"/>
      <c r="L67" s="39"/>
      <c r="M67" s="39"/>
      <c r="N67" s="39"/>
      <c r="O67" s="220" t="s">
        <v>177</v>
      </c>
      <c r="P67" s="220"/>
      <c r="Q67" s="220"/>
      <c r="R67" s="220"/>
      <c r="S67" s="220"/>
      <c r="T67" s="220"/>
      <c r="U67" s="220"/>
      <c r="V67" s="220"/>
      <c r="W67" s="220"/>
      <c r="X67" s="220"/>
      <c r="Y67" s="220"/>
      <c r="Z67" s="220"/>
      <c r="AA67" s="220"/>
      <c r="AB67" s="220"/>
      <c r="AC67" s="220"/>
      <c r="AD67" s="220"/>
      <c r="AE67" s="39"/>
      <c r="AF67" s="35"/>
      <c r="AG67" s="219"/>
    </row>
    <row r="68" spans="1:34" s="55" customFormat="1" ht="18.75" customHeight="1" x14ac:dyDescent="0.4">
      <c r="A68" s="20"/>
      <c r="B68" s="34"/>
      <c r="C68" s="39"/>
      <c r="D68" s="130" t="s">
        <v>171</v>
      </c>
      <c r="E68" s="39"/>
      <c r="F68" s="39"/>
      <c r="G68" s="39"/>
      <c r="H68" s="39"/>
      <c r="I68" s="39"/>
      <c r="J68" s="39"/>
      <c r="K68" s="39"/>
      <c r="L68" s="39"/>
      <c r="M68" s="39"/>
      <c r="N68" s="39"/>
      <c r="O68" s="117"/>
      <c r="P68" s="117"/>
      <c r="Q68" s="129" t="s">
        <v>178</v>
      </c>
      <c r="R68" s="117"/>
      <c r="S68" s="117"/>
      <c r="T68" s="117"/>
      <c r="U68" s="117"/>
      <c r="V68" s="117"/>
      <c r="W68" s="117"/>
      <c r="X68" s="117"/>
      <c r="Y68" s="117"/>
      <c r="Z68" s="117"/>
      <c r="AA68" s="117"/>
      <c r="AB68" s="117"/>
      <c r="AC68" s="117"/>
      <c r="AD68" s="117"/>
      <c r="AE68" s="39"/>
      <c r="AF68" s="35"/>
      <c r="AG68" s="219"/>
      <c r="AH68" s="101"/>
    </row>
    <row r="69" spans="1:34" ht="18.75" customHeight="1" x14ac:dyDescent="0.4">
      <c r="A69" s="20"/>
      <c r="B69" s="41"/>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7"/>
      <c r="AG69" s="219"/>
    </row>
    <row r="70" spans="1:34" ht="18.75" customHeight="1" x14ac:dyDescent="0.4">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19"/>
    </row>
    <row r="71" spans="1:34" ht="18.75" customHeight="1" x14ac:dyDescent="0.4">
      <c r="A71" s="20"/>
      <c r="B71" s="218" t="s">
        <v>180</v>
      </c>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9"/>
    </row>
    <row r="72" spans="1:34" ht="18.75" customHeight="1" x14ac:dyDescent="0.4">
      <c r="A72" s="20"/>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9"/>
    </row>
    <row r="73" spans="1:34" ht="18.75" customHeight="1" x14ac:dyDescent="0.4">
      <c r="A73" s="20"/>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9"/>
    </row>
    <row r="74" spans="1:34" ht="18.75" customHeight="1" x14ac:dyDescent="0.4">
      <c r="A74" s="20"/>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9"/>
    </row>
    <row r="75" spans="1:34" ht="18.75" customHeight="1" x14ac:dyDescent="0.4">
      <c r="A75" s="20"/>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9"/>
    </row>
    <row r="76" spans="1:34" ht="18.75" customHeight="1" x14ac:dyDescent="0.4">
      <c r="A76" s="20"/>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9"/>
    </row>
    <row r="77" spans="1:34" ht="139.5" customHeight="1" x14ac:dyDescent="0.4">
      <c r="A77" s="20"/>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9"/>
    </row>
    <row r="78" spans="1:34" ht="18.75" customHeight="1" x14ac:dyDescent="0.4"/>
    <row r="79" spans="1:34" ht="18.75" customHeight="1" x14ac:dyDescent="0.4"/>
  </sheetData>
  <sheetProtection algorithmName="SHA-512" hashValue="uPN7kUNyTn0s4UKPwtcdwrwH0Q1sEaXqJM65Y1mJeKHXDX2wzgFZ+lSPnWWY733fHN3pnVUEPEDR78fIttNMcg==" saltValue="LiIGwfa34LK5Tb+jRkdolw==" spinCount="100000" sheet="1" objects="1" scenarios="1" selectLockedCells="1"/>
  <mergeCells count="66">
    <mergeCell ref="B39:F39"/>
    <mergeCell ref="B40:F40"/>
    <mergeCell ref="B41:F41"/>
    <mergeCell ref="G40:Q40"/>
    <mergeCell ref="G41:Q41"/>
    <mergeCell ref="G39:Q39"/>
    <mergeCell ref="A19:AF19"/>
    <mergeCell ref="U26:U27"/>
    <mergeCell ref="V26:Y27"/>
    <mergeCell ref="Z26:Z27"/>
    <mergeCell ref="AA26:AD27"/>
    <mergeCell ref="AE26:AE27"/>
    <mergeCell ref="H63:AB63"/>
    <mergeCell ref="AG45:AG77"/>
    <mergeCell ref="B71:AF77"/>
    <mergeCell ref="O66:AD66"/>
    <mergeCell ref="O67:AD67"/>
    <mergeCell ref="B48:AF56"/>
    <mergeCell ref="D60:G60"/>
    <mergeCell ref="D61:G61"/>
    <mergeCell ref="D62:G62"/>
    <mergeCell ref="D63:G63"/>
    <mergeCell ref="C64:F64"/>
    <mergeCell ref="AC63:AD63"/>
    <mergeCell ref="H60:AD60"/>
    <mergeCell ref="H61:AD61"/>
    <mergeCell ref="V11:AF11"/>
    <mergeCell ref="V12:AF12"/>
    <mergeCell ref="V10:AD10"/>
    <mergeCell ref="E14:AC15"/>
    <mergeCell ref="H62:AD62"/>
    <mergeCell ref="R39:AB39"/>
    <mergeCell ref="R40:AB40"/>
    <mergeCell ref="R41:AB41"/>
    <mergeCell ref="F26:F27"/>
    <mergeCell ref="G26:J27"/>
    <mergeCell ref="K26:K27"/>
    <mergeCell ref="L26:O27"/>
    <mergeCell ref="P26:P27"/>
    <mergeCell ref="C23:E23"/>
    <mergeCell ref="B30:AE31"/>
    <mergeCell ref="A16:AF18"/>
    <mergeCell ref="AG6:AG44"/>
    <mergeCell ref="I23:K23"/>
    <mergeCell ref="D25:E25"/>
    <mergeCell ref="I25:J25"/>
    <mergeCell ref="N25:O25"/>
    <mergeCell ref="B24:P24"/>
    <mergeCell ref="Q28:AE29"/>
    <mergeCell ref="B28:P29"/>
    <mergeCell ref="R23:T23"/>
    <mergeCell ref="X23:Z23"/>
    <mergeCell ref="Q24:AE24"/>
    <mergeCell ref="S25:T25"/>
    <mergeCell ref="X25:Y25"/>
    <mergeCell ref="AC25:AD25"/>
    <mergeCell ref="Q26:T27"/>
    <mergeCell ref="B26:E27"/>
    <mergeCell ref="V8:AF8"/>
    <mergeCell ref="V9:AF9"/>
    <mergeCell ref="A5:AF5"/>
    <mergeCell ref="A1:AF1"/>
    <mergeCell ref="A2:AF2"/>
    <mergeCell ref="A3:AF3"/>
    <mergeCell ref="A4:AF4"/>
    <mergeCell ref="Z6:AF6"/>
  </mergeCells>
  <phoneticPr fontId="2"/>
  <hyperlinks>
    <hyperlink ref="Q68" r:id="rId1" xr:uid="{00000000-0004-0000-0100-000000000000}"/>
  </hyperlinks>
  <pageMargins left="0.51181102362204722" right="0.31496062992125984" top="0.94488188976377963" bottom="0.35433070866141736" header="0" footer="0"/>
  <pageSetup paperSize="9" scale="91" fitToHeight="2" orientation="portrait" blackAndWhite="1" r:id="rId2"/>
  <rowBreaks count="1" manualBreakCount="1">
    <brk id="44" max="31"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①確認書!$O$2:$O$3</xm:f>
          </x14:formula1>
          <xm:sqref>B40:F41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3"/>
  <sheetViews>
    <sheetView topLeftCell="A16" workbookViewId="0">
      <selection activeCell="B10" sqref="B10"/>
    </sheetView>
  </sheetViews>
  <sheetFormatPr defaultColWidth="0" defaultRowHeight="18.75" zeroHeight="1" x14ac:dyDescent="0.4"/>
  <cols>
    <col min="1" max="1" width="9.875" customWidth="1"/>
    <col min="2" max="2" width="30.875" customWidth="1"/>
    <col min="3" max="3" width="15.125" customWidth="1"/>
    <col min="4" max="4" width="15.875" customWidth="1"/>
    <col min="5" max="5" width="12.25" customWidth="1"/>
    <col min="6" max="6" width="1.125" style="2" customWidth="1"/>
    <col min="7" max="16384" width="9" hidden="1"/>
  </cols>
  <sheetData>
    <row r="1" spans="1:5" ht="19.5" x14ac:dyDescent="0.4">
      <c r="A1" s="42" t="s">
        <v>121</v>
      </c>
      <c r="B1" s="2"/>
      <c r="C1" s="2"/>
      <c r="D1" s="2"/>
      <c r="E1" s="2"/>
    </row>
    <row r="2" spans="1:5" x14ac:dyDescent="0.4">
      <c r="A2" s="2"/>
      <c r="B2" s="2"/>
      <c r="C2" s="2"/>
      <c r="D2" s="2"/>
      <c r="E2" s="2"/>
    </row>
    <row r="3" spans="1:5" x14ac:dyDescent="0.4">
      <c r="A3" s="233" t="s">
        <v>110</v>
      </c>
      <c r="B3" s="233"/>
      <c r="C3" s="233" t="s">
        <v>111</v>
      </c>
      <c r="D3" s="233"/>
      <c r="E3" s="233"/>
    </row>
    <row r="4" spans="1:5" x14ac:dyDescent="0.4">
      <c r="A4" s="122" t="s">
        <v>112</v>
      </c>
      <c r="B4" s="123" t="s">
        <v>113</v>
      </c>
      <c r="C4" s="236" t="s">
        <v>114</v>
      </c>
      <c r="D4" s="234" t="s">
        <v>115</v>
      </c>
      <c r="E4" s="234"/>
    </row>
    <row r="5" spans="1:5" x14ac:dyDescent="0.4">
      <c r="A5" s="118" t="s">
        <v>116</v>
      </c>
      <c r="B5" s="119" t="s">
        <v>117</v>
      </c>
      <c r="C5" s="237"/>
      <c r="D5" s="120" t="s">
        <v>118</v>
      </c>
      <c r="E5" s="121">
        <v>0.5</v>
      </c>
    </row>
    <row r="6" spans="1:5" ht="28.5" customHeight="1" x14ac:dyDescent="0.4">
      <c r="A6" s="127" t="s">
        <v>112</v>
      </c>
      <c r="B6" s="128"/>
      <c r="C6" s="229" t="s">
        <v>119</v>
      </c>
      <c r="D6" s="235" t="s">
        <v>115</v>
      </c>
      <c r="E6" s="235"/>
    </row>
    <row r="7" spans="1:5" ht="28.5" customHeight="1" x14ac:dyDescent="0.4">
      <c r="A7" s="124" t="s">
        <v>116</v>
      </c>
      <c r="B7" s="125"/>
      <c r="C7" s="230"/>
      <c r="D7" s="126" t="s">
        <v>119</v>
      </c>
      <c r="E7" s="126" t="s">
        <v>120</v>
      </c>
    </row>
    <row r="8" spans="1:5" ht="28.5" customHeight="1" x14ac:dyDescent="0.4">
      <c r="A8" s="127" t="s">
        <v>112</v>
      </c>
      <c r="B8" s="128"/>
      <c r="C8" s="229" t="s">
        <v>119</v>
      </c>
      <c r="D8" s="235" t="s">
        <v>115</v>
      </c>
      <c r="E8" s="235"/>
    </row>
    <row r="9" spans="1:5" ht="28.5" customHeight="1" x14ac:dyDescent="0.4">
      <c r="A9" s="124" t="s">
        <v>116</v>
      </c>
      <c r="B9" s="125"/>
      <c r="C9" s="230"/>
      <c r="D9" s="126" t="s">
        <v>119</v>
      </c>
      <c r="E9" s="126" t="s">
        <v>120</v>
      </c>
    </row>
    <row r="10" spans="1:5" ht="28.5" customHeight="1" x14ac:dyDescent="0.4">
      <c r="A10" s="127" t="s">
        <v>112</v>
      </c>
      <c r="B10" s="128"/>
      <c r="C10" s="229" t="s">
        <v>119</v>
      </c>
      <c r="D10" s="235" t="s">
        <v>115</v>
      </c>
      <c r="E10" s="235"/>
    </row>
    <row r="11" spans="1:5" ht="28.5" customHeight="1" x14ac:dyDescent="0.4">
      <c r="A11" s="124" t="s">
        <v>116</v>
      </c>
      <c r="B11" s="125"/>
      <c r="C11" s="230"/>
      <c r="D11" s="126" t="s">
        <v>119</v>
      </c>
      <c r="E11" s="126" t="s">
        <v>120</v>
      </c>
    </row>
    <row r="12" spans="1:5" ht="28.5" customHeight="1" x14ac:dyDescent="0.4">
      <c r="A12" s="127" t="s">
        <v>112</v>
      </c>
      <c r="B12" s="128"/>
      <c r="C12" s="229" t="s">
        <v>119</v>
      </c>
      <c r="D12" s="235" t="s">
        <v>115</v>
      </c>
      <c r="E12" s="235"/>
    </row>
    <row r="13" spans="1:5" ht="28.5" customHeight="1" x14ac:dyDescent="0.4">
      <c r="A13" s="124" t="s">
        <v>116</v>
      </c>
      <c r="B13" s="125"/>
      <c r="C13" s="230"/>
      <c r="D13" s="126" t="s">
        <v>119</v>
      </c>
      <c r="E13" s="126" t="s">
        <v>120</v>
      </c>
    </row>
    <row r="14" spans="1:5" ht="28.5" customHeight="1" x14ac:dyDescent="0.4">
      <c r="A14" s="127" t="s">
        <v>112</v>
      </c>
      <c r="B14" s="128"/>
      <c r="C14" s="229" t="s">
        <v>119</v>
      </c>
      <c r="D14" s="235" t="s">
        <v>115</v>
      </c>
      <c r="E14" s="235"/>
    </row>
    <row r="15" spans="1:5" ht="28.5" customHeight="1" x14ac:dyDescent="0.4">
      <c r="A15" s="124" t="s">
        <v>116</v>
      </c>
      <c r="B15" s="125"/>
      <c r="C15" s="230"/>
      <c r="D15" s="126" t="s">
        <v>119</v>
      </c>
      <c r="E15" s="126" t="s">
        <v>120</v>
      </c>
    </row>
    <row r="16" spans="1:5" ht="28.5" customHeight="1" x14ac:dyDescent="0.4">
      <c r="A16" s="127" t="s">
        <v>112</v>
      </c>
      <c r="B16" s="128"/>
      <c r="C16" s="229" t="s">
        <v>119</v>
      </c>
      <c r="D16" s="235" t="s">
        <v>115</v>
      </c>
      <c r="E16" s="235"/>
    </row>
    <row r="17" spans="1:5" ht="28.5" customHeight="1" x14ac:dyDescent="0.4">
      <c r="A17" s="124" t="s">
        <v>116</v>
      </c>
      <c r="B17" s="125"/>
      <c r="C17" s="230"/>
      <c r="D17" s="126" t="s">
        <v>119</v>
      </c>
      <c r="E17" s="126" t="s">
        <v>120</v>
      </c>
    </row>
    <row r="18" spans="1:5" ht="28.5" customHeight="1" x14ac:dyDescent="0.4">
      <c r="A18" s="127" t="s">
        <v>112</v>
      </c>
      <c r="B18" s="128"/>
      <c r="C18" s="229" t="s">
        <v>119</v>
      </c>
      <c r="D18" s="235" t="s">
        <v>115</v>
      </c>
      <c r="E18" s="235"/>
    </row>
    <row r="19" spans="1:5" ht="28.5" customHeight="1" x14ac:dyDescent="0.4">
      <c r="A19" s="124" t="s">
        <v>116</v>
      </c>
      <c r="B19" s="125"/>
      <c r="C19" s="230"/>
      <c r="D19" s="126" t="s">
        <v>119</v>
      </c>
      <c r="E19" s="126" t="s">
        <v>120</v>
      </c>
    </row>
    <row r="20" spans="1:5" ht="28.5" customHeight="1" x14ac:dyDescent="0.4">
      <c r="A20" s="127" t="s">
        <v>112</v>
      </c>
      <c r="B20" s="128"/>
      <c r="C20" s="229" t="s">
        <v>119</v>
      </c>
      <c r="D20" s="235" t="s">
        <v>115</v>
      </c>
      <c r="E20" s="235"/>
    </row>
    <row r="21" spans="1:5" ht="28.5" customHeight="1" x14ac:dyDescent="0.4">
      <c r="A21" s="124" t="s">
        <v>116</v>
      </c>
      <c r="B21" s="125"/>
      <c r="C21" s="230"/>
      <c r="D21" s="126" t="s">
        <v>119</v>
      </c>
      <c r="E21" s="126" t="s">
        <v>120</v>
      </c>
    </row>
    <row r="22" spans="1:5" x14ac:dyDescent="0.4">
      <c r="A22" s="2"/>
      <c r="B22" s="2"/>
      <c r="C22" s="2"/>
      <c r="D22" s="2"/>
      <c r="E22" s="2"/>
    </row>
    <row r="23" spans="1:5" ht="114" customHeight="1" x14ac:dyDescent="0.4">
      <c r="A23" s="231" t="s">
        <v>122</v>
      </c>
      <c r="B23" s="232"/>
      <c r="C23" s="232"/>
      <c r="D23" s="232"/>
      <c r="E23" s="232"/>
    </row>
  </sheetData>
  <sheetProtection password="CC71" sheet="1" objects="1" scenarios="1" selectLockedCells="1"/>
  <mergeCells count="21">
    <mergeCell ref="A23:E23"/>
    <mergeCell ref="A3:B3"/>
    <mergeCell ref="C3:E3"/>
    <mergeCell ref="D4:E4"/>
    <mergeCell ref="D6:E6"/>
    <mergeCell ref="D8:E8"/>
    <mergeCell ref="D10:E10"/>
    <mergeCell ref="D12:E12"/>
    <mergeCell ref="D14:E14"/>
    <mergeCell ref="D16:E16"/>
    <mergeCell ref="D18:E18"/>
    <mergeCell ref="D20:E20"/>
    <mergeCell ref="C4:C5"/>
    <mergeCell ref="C6:C7"/>
    <mergeCell ref="C8:C9"/>
    <mergeCell ref="C10:C11"/>
    <mergeCell ref="C12:C13"/>
    <mergeCell ref="C14:C15"/>
    <mergeCell ref="C16:C17"/>
    <mergeCell ref="C18:C19"/>
    <mergeCell ref="C20:C21"/>
  </mergeCells>
  <phoneticPr fontId="2"/>
  <pageMargins left="0.70866141732283472" right="0.51181102362204722" top="0.74803149606299213" bottom="0.74803149606299213"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①確認書</vt:lpstr>
      <vt:lpstr>②申告書</vt:lpstr>
      <vt:lpstr>③特例対象資産一覧</vt:lpstr>
      <vt:lpstr>①確認書!Print_Area</vt:lpstr>
      <vt:lpstr>②申告書!Print_Area</vt:lpstr>
      <vt:lpstr>③特例対象資産一覧!Print_Area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hino</dc:creator>
  <cp:lastModifiedBy>hino</cp:lastModifiedBy>
  <cp:lastPrinted>2020-12-23T04:20:32Z</cp:lastPrinted>
  <dcterms:created xsi:type="dcterms:W3CDTF">2020-10-03T01:38:29Z</dcterms:created>
  <dcterms:modified xsi:type="dcterms:W3CDTF">2020-12-23T04:22:47Z</dcterms:modified>
</cp:coreProperties>
</file>