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Ofa\007相談所\01共通\07税務\R3固定資産税・都市計画税減免\R3年固定資産税減免相談窓口\"/>
    </mc:Choice>
  </mc:AlternateContent>
  <xr:revisionPtr revIDLastSave="0" documentId="13_ncr:1_{3A52EAD3-66A0-4495-B0C2-CA2CD3C4C12E}" xr6:coauthVersionLast="45" xr6:coauthVersionMax="45" xr10:uidLastSave="{00000000-0000-0000-0000-000000000000}"/>
  <bookViews>
    <workbookView xWindow="-120" yWindow="-120" windowWidth="20730" windowHeight="11160" xr2:uid="{5FAD803E-9289-42EE-BF5D-DAA780D1F949}"/>
  </bookViews>
  <sheets>
    <sheet name="①確認書" sheetId="1" r:id="rId1"/>
    <sheet name="②申告書" sheetId="2" r:id="rId2"/>
    <sheet name="③特例対象資産一覧" sheetId="3" r:id="rId3"/>
  </sheets>
  <definedNames>
    <definedName name="_xlnm.Print_Area" localSheetId="0">①確認書!$A$2:$J$45</definedName>
    <definedName name="_xlnm.Print_Area" localSheetId="1">②申告書!$A$6:$AF$79</definedName>
    <definedName name="_xlnm.Print_Area" localSheetId="2">③特例対象資産一覧!$A$1:$E$23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12" i="2" l="1"/>
  <c r="J37" i="1" l="1"/>
  <c r="V11" i="2" l="1"/>
  <c r="V9" i="2"/>
  <c r="V10" i="2"/>
  <c r="V8" i="2"/>
  <c r="U30" i="1"/>
  <c r="U31" i="1"/>
  <c r="U29" i="1"/>
  <c r="U27" i="1"/>
  <c r="U28" i="1"/>
  <c r="U26" i="1"/>
  <c r="S30" i="1"/>
  <c r="S31" i="1"/>
  <c r="S29" i="1"/>
  <c r="S27" i="1"/>
  <c r="S28" i="1"/>
  <c r="S26" i="1"/>
  <c r="R30" i="1"/>
  <c r="R31" i="1"/>
  <c r="R29" i="1"/>
  <c r="R27" i="1"/>
  <c r="R28" i="1"/>
  <c r="R26" i="1"/>
  <c r="Q30" i="1"/>
  <c r="Q31" i="1"/>
  <c r="Q29" i="1"/>
  <c r="Q28" i="1"/>
  <c r="Q27" i="1"/>
  <c r="Q26" i="1"/>
  <c r="O31" i="1"/>
  <c r="O30" i="1"/>
  <c r="O29" i="1"/>
  <c r="O27" i="1"/>
  <c r="O28" i="1"/>
  <c r="O26" i="1"/>
  <c r="O25" i="1"/>
  <c r="U25" i="1"/>
  <c r="U24" i="1"/>
  <c r="S25" i="1"/>
  <c r="S24" i="1"/>
  <c r="R25" i="1"/>
  <c r="R24" i="1"/>
  <c r="Q25" i="1"/>
  <c r="Q24" i="1"/>
  <c r="O24" i="1"/>
  <c r="P20" i="1"/>
  <c r="Q20" i="1"/>
  <c r="R20" i="1"/>
  <c r="S20" i="1"/>
  <c r="T20" i="1"/>
  <c r="U20" i="1"/>
  <c r="O20" i="1"/>
  <c r="V20" i="1" l="1"/>
  <c r="F25" i="2" s="1"/>
  <c r="J20" i="1"/>
  <c r="U7" i="1"/>
  <c r="U8" i="1"/>
  <c r="U9" i="1"/>
  <c r="U10" i="1"/>
  <c r="U11" i="1"/>
  <c r="U12" i="1"/>
  <c r="U6" i="1"/>
  <c r="H19" i="1"/>
  <c r="I19" i="1"/>
  <c r="G19" i="1"/>
  <c r="S4" i="1"/>
  <c r="S5" i="1"/>
  <c r="P29" i="1" s="1"/>
  <c r="S6" i="1"/>
  <c r="P30" i="1" s="1"/>
  <c r="S7" i="1"/>
  <c r="P31" i="1" s="1"/>
  <c r="S8" i="1"/>
  <c r="S9" i="1"/>
  <c r="T29" i="1" s="1"/>
  <c r="S10" i="1"/>
  <c r="T30" i="1" s="1"/>
  <c r="S11" i="1"/>
  <c r="T31" i="1" s="1"/>
  <c r="S12" i="1"/>
  <c r="L25" i="2" l="1"/>
  <c r="AA25" i="2" s="1"/>
  <c r="V31" i="1"/>
  <c r="V30" i="1"/>
  <c r="V29" i="1"/>
  <c r="B28" i="2" s="1"/>
  <c r="V12" i="1"/>
  <c r="V11" i="1"/>
  <c r="T25" i="1" s="1"/>
  <c r="V10" i="1"/>
  <c r="V9" i="1"/>
  <c r="V8" i="1"/>
  <c r="V7" i="1"/>
  <c r="V6" i="1"/>
  <c r="L28" i="2" l="1"/>
  <c r="G28" i="2"/>
  <c r="U25" i="2"/>
  <c r="N25" i="2"/>
  <c r="C27" i="2"/>
  <c r="R27" i="2" s="1"/>
  <c r="P25" i="1"/>
  <c r="V25" i="1" s="1"/>
  <c r="B30" i="2" l="1"/>
  <c r="AC25" i="2"/>
  <c r="H27" i="2"/>
  <c r="W27" i="2" s="1"/>
  <c r="M27" i="2"/>
  <c r="AB27" i="2" s="1"/>
  <c r="U22" i="1"/>
  <c r="U23" i="1"/>
  <c r="J21" i="1"/>
  <c r="J22" i="1"/>
  <c r="J23" i="1"/>
  <c r="J24" i="1"/>
  <c r="J25" i="1"/>
  <c r="J26" i="1"/>
  <c r="J27" i="1"/>
  <c r="J28" i="1"/>
  <c r="E20" i="1"/>
  <c r="E21" i="1"/>
  <c r="E22" i="1"/>
  <c r="E23" i="1"/>
  <c r="E24" i="1"/>
  <c r="E25" i="1"/>
  <c r="E26" i="1"/>
  <c r="E27" i="1"/>
  <c r="E28" i="1"/>
  <c r="R5" i="1"/>
  <c r="P26" i="1" s="1"/>
  <c r="R6" i="1"/>
  <c r="P27" i="1" s="1"/>
  <c r="R7" i="1"/>
  <c r="P28" i="1" s="1"/>
  <c r="R8" i="1"/>
  <c r="R9" i="1"/>
  <c r="T26" i="1" s="1"/>
  <c r="R10" i="1"/>
  <c r="T27" i="1" s="1"/>
  <c r="R11" i="1"/>
  <c r="T28" i="1" s="1"/>
  <c r="R12" i="1"/>
  <c r="R4" i="1"/>
  <c r="V28" i="1" l="1"/>
  <c r="AA28" i="2" s="1"/>
  <c r="V27" i="1"/>
  <c r="V28" i="2" s="1"/>
  <c r="V26" i="1"/>
  <c r="Q28" i="2" s="1"/>
  <c r="U21" i="1"/>
  <c r="T8" i="1"/>
  <c r="W8" i="1" s="1"/>
  <c r="F35" i="1" s="1"/>
  <c r="T6" i="1"/>
  <c r="W6" i="1" s="1"/>
  <c r="T11" i="1"/>
  <c r="T7" i="1"/>
  <c r="T12" i="1"/>
  <c r="W12" i="1" s="1"/>
  <c r="J35" i="1" s="1"/>
  <c r="T10" i="1"/>
  <c r="W10" i="1" s="1"/>
  <c r="T9" i="1"/>
  <c r="W9" i="1" s="1"/>
  <c r="Q30" i="2" l="1"/>
  <c r="W11" i="1"/>
  <c r="I35" i="1" s="1"/>
  <c r="T24" i="1"/>
  <c r="J33" i="1"/>
  <c r="J34" i="1"/>
  <c r="P24" i="1"/>
  <c r="W7" i="1"/>
  <c r="E35" i="1" s="1"/>
  <c r="Q23" i="1"/>
  <c r="F33" i="1"/>
  <c r="F34" i="1"/>
  <c r="H35" i="1"/>
  <c r="G35" i="1"/>
  <c r="D35" i="1"/>
  <c r="Q22" i="1"/>
  <c r="Q21" i="1"/>
  <c r="V24" i="1" l="1"/>
  <c r="U17" i="1"/>
  <c r="U18" i="1" s="1"/>
  <c r="P23" i="1"/>
  <c r="E33" i="1"/>
  <c r="P21" i="1" s="1"/>
  <c r="E34" i="1"/>
  <c r="P22" i="1" s="1"/>
  <c r="T23" i="1"/>
  <c r="I33" i="1"/>
  <c r="T21" i="1" s="1"/>
  <c r="I34" i="1"/>
  <c r="T22" i="1" s="1"/>
  <c r="O23" i="1"/>
  <c r="D34" i="1"/>
  <c r="D33" i="1"/>
  <c r="R23" i="1"/>
  <c r="G33" i="1"/>
  <c r="G34" i="1"/>
  <c r="S23" i="1"/>
  <c r="H33" i="1"/>
  <c r="H34" i="1"/>
  <c r="S21" i="1"/>
  <c r="S22" i="1"/>
  <c r="R21" i="1"/>
  <c r="R22" i="1"/>
  <c r="O22" i="1"/>
  <c r="Q17" i="1"/>
  <c r="Q18" i="1" s="1"/>
  <c r="V23" i="1" l="1"/>
  <c r="B32" i="2" s="1"/>
  <c r="V22" i="1"/>
  <c r="O17" i="1"/>
  <c r="O18" i="1" s="1"/>
  <c r="O21" i="1"/>
  <c r="V21" i="1" s="1"/>
  <c r="S17" i="1"/>
  <c r="S18" i="1" s="1"/>
  <c r="T17" i="1"/>
  <c r="T18" i="1" s="1"/>
  <c r="R17" i="1"/>
  <c r="R18" i="1" s="1"/>
  <c r="P17" i="1"/>
  <c r="P18" i="1" s="1"/>
  <c r="C36" i="2" l="1"/>
  <c r="V18" i="1"/>
  <c r="J38" i="1" s="1"/>
  <c r="C34" i="2" l="1"/>
</calcChain>
</file>

<file path=xl/sharedStrings.xml><?xml version="1.0" encoding="utf-8"?>
<sst xmlns="http://schemas.openxmlformats.org/spreadsheetml/2006/main" count="273" uniqueCount="189">
  <si>
    <t>１．対象業種の確認</t>
    <rPh sb="2" eb="6">
      <t>タイショウギョウシュ</t>
    </rPh>
    <rPh sb="7" eb="9">
      <t>カクニン</t>
    </rPh>
    <phoneticPr fontId="2"/>
  </si>
  <si>
    <t>２．固定資産税の支払い有無</t>
    <rPh sb="2" eb="7">
      <t>コテイシサンゼイ</t>
    </rPh>
    <rPh sb="8" eb="10">
      <t>シハラ</t>
    </rPh>
    <rPh sb="11" eb="13">
      <t>ウム</t>
    </rPh>
    <phoneticPr fontId="2"/>
  </si>
  <si>
    <t>２０１９年</t>
    <rPh sb="4" eb="5">
      <t>ネン</t>
    </rPh>
    <phoneticPr fontId="2"/>
  </si>
  <si>
    <t>２月</t>
    <rPh sb="1" eb="2">
      <t>ガツ</t>
    </rPh>
    <phoneticPr fontId="2"/>
  </si>
  <si>
    <t>３月</t>
    <rPh sb="1" eb="2">
      <t>ガツ</t>
    </rPh>
    <phoneticPr fontId="2"/>
  </si>
  <si>
    <t>４月</t>
  </si>
  <si>
    <t>５月</t>
  </si>
  <si>
    <t>６月</t>
  </si>
  <si>
    <t>７月</t>
  </si>
  <si>
    <t>８月</t>
  </si>
  <si>
    <t>９月</t>
  </si>
  <si>
    <t>１０月</t>
  </si>
  <si>
    <t>２０２０年</t>
    <rPh sb="4" eb="5">
      <t>ネン</t>
    </rPh>
    <phoneticPr fontId="2"/>
  </si>
  <si>
    <t>対象月</t>
    <rPh sb="0" eb="2">
      <t>タイショウ</t>
    </rPh>
    <rPh sb="2" eb="3">
      <t>ツキ</t>
    </rPh>
    <phoneticPr fontId="2"/>
  </si>
  <si>
    <t>2-4月</t>
    <rPh sb="3" eb="4">
      <t>ガツ</t>
    </rPh>
    <phoneticPr fontId="2"/>
  </si>
  <si>
    <t>3-5月</t>
    <rPh sb="3" eb="4">
      <t>ガツ</t>
    </rPh>
    <phoneticPr fontId="2"/>
  </si>
  <si>
    <t>4-6月</t>
    <rPh sb="3" eb="4">
      <t>ガツ</t>
    </rPh>
    <phoneticPr fontId="2"/>
  </si>
  <si>
    <t>5-7月</t>
    <rPh sb="3" eb="4">
      <t>ガツ</t>
    </rPh>
    <phoneticPr fontId="2"/>
  </si>
  <si>
    <t>6-8月</t>
    <rPh sb="3" eb="4">
      <t>ガツ</t>
    </rPh>
    <phoneticPr fontId="2"/>
  </si>
  <si>
    <t>7-9月</t>
    <rPh sb="3" eb="4">
      <t>ガツ</t>
    </rPh>
    <phoneticPr fontId="2"/>
  </si>
  <si>
    <t>8-10月</t>
    <rPh sb="4" eb="5">
      <t>ガツ</t>
    </rPh>
    <phoneticPr fontId="2"/>
  </si>
  <si>
    <t>個人事業　：常時使用する従業員数が1000人以下</t>
    <rPh sb="0" eb="2">
      <t>コジン</t>
    </rPh>
    <rPh sb="2" eb="4">
      <t>ジギョウ</t>
    </rPh>
    <rPh sb="6" eb="10">
      <t>ジョウジシヨウ</t>
    </rPh>
    <rPh sb="12" eb="16">
      <t>ジュウギョウインスウ</t>
    </rPh>
    <rPh sb="21" eb="22">
      <t>ニン</t>
    </rPh>
    <rPh sb="22" eb="24">
      <t>イカ</t>
    </rPh>
    <phoneticPr fontId="2"/>
  </si>
  <si>
    <t>法人　　　：資本金1億円以下かつ従業員数1000人以下</t>
    <rPh sb="0" eb="2">
      <t>ホウジン</t>
    </rPh>
    <rPh sb="6" eb="9">
      <t>シホンキン</t>
    </rPh>
    <rPh sb="10" eb="12">
      <t>オクエン</t>
    </rPh>
    <rPh sb="12" eb="14">
      <t>イカ</t>
    </rPh>
    <rPh sb="16" eb="20">
      <t>ジュウギョウインスウ</t>
    </rPh>
    <rPh sb="24" eb="27">
      <t>ニンイカ</t>
    </rPh>
    <phoneticPr fontId="2"/>
  </si>
  <si>
    <t>上記内容に相違ございません。</t>
    <rPh sb="0" eb="2">
      <t>ジョウキ</t>
    </rPh>
    <rPh sb="2" eb="4">
      <t>ナイヨウ</t>
    </rPh>
    <rPh sb="5" eb="7">
      <t>ソウイ</t>
    </rPh>
    <phoneticPr fontId="2"/>
  </si>
  <si>
    <r>
      <t>課税対象となる事業用家屋及び償却資産がある。（</t>
    </r>
    <r>
      <rPr>
        <b/>
        <u/>
        <sz val="11"/>
        <color theme="1"/>
        <rFont val="游ゴシック"/>
        <family val="3"/>
        <charset val="128"/>
        <scheme val="minor"/>
      </rPr>
      <t>土地を除く</t>
    </r>
    <r>
      <rPr>
        <sz val="11"/>
        <color theme="1"/>
        <rFont val="游ゴシック"/>
        <family val="2"/>
        <charset val="128"/>
        <scheme val="minor"/>
      </rPr>
      <t>）</t>
    </r>
    <rPh sb="0" eb="4">
      <t>カゼイタイショウ</t>
    </rPh>
    <rPh sb="7" eb="12">
      <t>ジギョウヨウカオク</t>
    </rPh>
    <rPh sb="12" eb="13">
      <t>オヨ</t>
    </rPh>
    <rPh sb="14" eb="16">
      <t>ショウキャク</t>
    </rPh>
    <rPh sb="16" eb="18">
      <t>シサン</t>
    </rPh>
    <rPh sb="23" eb="25">
      <t>トチ</t>
    </rPh>
    <rPh sb="26" eb="27">
      <t>ノゾ</t>
    </rPh>
    <phoneticPr fontId="2"/>
  </si>
  <si>
    <t>2月</t>
    <rPh sb="1" eb="2">
      <t>ガツ</t>
    </rPh>
    <phoneticPr fontId="2"/>
  </si>
  <si>
    <t>3月</t>
  </si>
  <si>
    <t>4月</t>
  </si>
  <si>
    <t>5月</t>
  </si>
  <si>
    <t>6月</t>
  </si>
  <si>
    <t>7月</t>
  </si>
  <si>
    <t>8月</t>
  </si>
  <si>
    <t>9月</t>
  </si>
  <si>
    <t>10月</t>
  </si>
  <si>
    <t>2019年</t>
    <rPh sb="4" eb="5">
      <t>ネン</t>
    </rPh>
    <phoneticPr fontId="2"/>
  </si>
  <si>
    <t>2020年</t>
    <rPh sb="4" eb="5">
      <t>ネン</t>
    </rPh>
    <phoneticPr fontId="2"/>
  </si>
  <si>
    <t>収入1</t>
    <rPh sb="0" eb="2">
      <t>シュウニュウ</t>
    </rPh>
    <phoneticPr fontId="2"/>
  </si>
  <si>
    <t>収入2</t>
    <rPh sb="0" eb="2">
      <t>シュウニュウ</t>
    </rPh>
    <phoneticPr fontId="2"/>
  </si>
  <si>
    <t>収入3</t>
    <rPh sb="0" eb="2">
      <t>シュウニュウ</t>
    </rPh>
    <phoneticPr fontId="2"/>
  </si>
  <si>
    <t>合計</t>
    <rPh sb="0" eb="2">
      <t>ゴウケイ</t>
    </rPh>
    <phoneticPr fontId="2"/>
  </si>
  <si>
    <t>試算
可否</t>
    <rPh sb="0" eb="2">
      <t>シサン</t>
    </rPh>
    <rPh sb="3" eb="5">
      <t>カヒ</t>
    </rPh>
    <phoneticPr fontId="2"/>
  </si>
  <si>
    <t>〇</t>
    <phoneticPr fontId="2"/>
  </si>
  <si>
    <t>－</t>
    <phoneticPr fontId="2"/>
  </si>
  <si>
    <t>事業</t>
    <rPh sb="0" eb="2">
      <t>ジギョウ</t>
    </rPh>
    <phoneticPr fontId="2"/>
  </si>
  <si>
    <t>不動産</t>
    <rPh sb="0" eb="3">
      <t>フドウサン</t>
    </rPh>
    <phoneticPr fontId="2"/>
  </si>
  <si>
    <t>農業</t>
    <rPh sb="0" eb="2">
      <t>ノウギョウ</t>
    </rPh>
    <phoneticPr fontId="2"/>
  </si>
  <si>
    <t>その他</t>
    <rPh sb="2" eb="3">
      <t>タ</t>
    </rPh>
    <phoneticPr fontId="2"/>
  </si>
  <si>
    <t>3カ月</t>
    <rPh sb="2" eb="3">
      <t>ゲツ</t>
    </rPh>
    <phoneticPr fontId="2"/>
  </si>
  <si>
    <t>事業
種別</t>
    <rPh sb="0" eb="2">
      <t>ジギョウ</t>
    </rPh>
    <rPh sb="3" eb="5">
      <t>シュベツ</t>
    </rPh>
    <phoneticPr fontId="2"/>
  </si>
  <si>
    <t>１／２</t>
    <phoneticPr fontId="2"/>
  </si>
  <si>
    <t>全額</t>
    <rPh sb="0" eb="2">
      <t>ゼンガク</t>
    </rPh>
    <phoneticPr fontId="2"/>
  </si>
  <si>
    <t>固定資産税等減免</t>
    <rPh sb="0" eb="2">
      <t>コテイ</t>
    </rPh>
    <rPh sb="2" eb="5">
      <t>シサンゼイ</t>
    </rPh>
    <rPh sb="5" eb="6">
      <t>トウ</t>
    </rPh>
    <rPh sb="6" eb="8">
      <t>ゲンメン</t>
    </rPh>
    <phoneticPr fontId="2"/>
  </si>
  <si>
    <t>機関毎の減免対象可否</t>
    <rPh sb="0" eb="3">
      <t>キカンゴト</t>
    </rPh>
    <rPh sb="4" eb="6">
      <t>ゲンメン</t>
    </rPh>
    <rPh sb="6" eb="8">
      <t>タイショウ</t>
    </rPh>
    <rPh sb="8" eb="10">
      <t>カヒ</t>
    </rPh>
    <phoneticPr fontId="2"/>
  </si>
  <si>
    <r>
      <t>令和2年1~12月において、新たに固定資産を取得した。（</t>
    </r>
    <r>
      <rPr>
        <b/>
        <u/>
        <sz val="11"/>
        <color theme="1"/>
        <rFont val="游ゴシック"/>
        <family val="3"/>
        <charset val="128"/>
        <scheme val="minor"/>
      </rPr>
      <t>土地を除く</t>
    </r>
    <r>
      <rPr>
        <sz val="11"/>
        <color theme="1"/>
        <rFont val="游ゴシック"/>
        <family val="2"/>
        <charset val="128"/>
        <scheme val="minor"/>
      </rPr>
      <t>）</t>
    </r>
    <rPh sb="0" eb="2">
      <t>レイワ</t>
    </rPh>
    <rPh sb="3" eb="4">
      <t>ネン</t>
    </rPh>
    <rPh sb="8" eb="9">
      <t>ガツ</t>
    </rPh>
    <rPh sb="14" eb="15">
      <t>アラ</t>
    </rPh>
    <rPh sb="17" eb="21">
      <t>コテイシサン</t>
    </rPh>
    <rPh sb="22" eb="24">
      <t>シュトク</t>
    </rPh>
    <rPh sb="28" eb="30">
      <t>トチ</t>
    </rPh>
    <rPh sb="31" eb="32">
      <t>ノゾ</t>
    </rPh>
    <phoneticPr fontId="2"/>
  </si>
  <si>
    <t>　　＊固定資産税等の減免処置は令和３年分となります。</t>
    <rPh sb="3" eb="5">
      <t>コテイ</t>
    </rPh>
    <rPh sb="5" eb="8">
      <t>シサンゼイ</t>
    </rPh>
    <rPh sb="8" eb="9">
      <t>トウ</t>
    </rPh>
    <rPh sb="10" eb="12">
      <t>ゲンメン</t>
    </rPh>
    <rPh sb="12" eb="14">
      <t>ショチ</t>
    </rPh>
    <rPh sb="15" eb="17">
      <t>レイワ</t>
    </rPh>
    <rPh sb="18" eb="19">
      <t>ネン</t>
    </rPh>
    <rPh sb="19" eb="20">
      <t>ブン</t>
    </rPh>
    <phoneticPr fontId="2"/>
  </si>
  <si>
    <t>固定資産税・都市計画税の軽減申告に係る売上減少確認書</t>
    <rPh sb="0" eb="5">
      <t>コテイシサンゼイ</t>
    </rPh>
    <rPh sb="6" eb="11">
      <t>トシケイカクゼイ</t>
    </rPh>
    <rPh sb="12" eb="16">
      <t>ケイゲンシンコク</t>
    </rPh>
    <rPh sb="17" eb="18">
      <t>カカ</t>
    </rPh>
    <rPh sb="19" eb="21">
      <t>ウリアゲ</t>
    </rPh>
    <rPh sb="21" eb="23">
      <t>ゲンショウ</t>
    </rPh>
    <rPh sb="23" eb="26">
      <t>カクニンショ</t>
    </rPh>
    <phoneticPr fontId="2"/>
  </si>
  <si>
    <t>■2020年2~10月の任意の連続する3ヵ月の期間の前年同期比較</t>
    <rPh sb="5" eb="6">
      <t>ネン</t>
    </rPh>
    <rPh sb="10" eb="11">
      <t>ガツ</t>
    </rPh>
    <rPh sb="12" eb="14">
      <t>ニンイ</t>
    </rPh>
    <rPh sb="15" eb="17">
      <t>レンゾク</t>
    </rPh>
    <rPh sb="21" eb="22">
      <t>ゲツ</t>
    </rPh>
    <rPh sb="23" eb="25">
      <t>キカン</t>
    </rPh>
    <rPh sb="26" eb="28">
      <t>ゼンネン</t>
    </rPh>
    <rPh sb="28" eb="30">
      <t>ドウキ</t>
    </rPh>
    <rPh sb="30" eb="32">
      <t>ヒカク</t>
    </rPh>
    <phoneticPr fontId="2"/>
  </si>
  <si>
    <t>（取得する資産：</t>
    <rPh sb="1" eb="3">
      <t>シュトク</t>
    </rPh>
    <rPh sb="5" eb="7">
      <t>シサン</t>
    </rPh>
    <phoneticPr fontId="2"/>
  </si>
  <si>
    <t>　）</t>
    <phoneticPr fontId="2"/>
  </si>
  <si>
    <t>申請対象期間</t>
    <rPh sb="0" eb="2">
      <t>シンセイ</t>
    </rPh>
    <rPh sb="2" eb="4">
      <t>タイショウ</t>
    </rPh>
    <rPh sb="4" eb="6">
      <t>キカン</t>
    </rPh>
    <phoneticPr fontId="2"/>
  </si>
  <si>
    <t>３．売上減少割合 　（今年と昨年の月別売上がわかるものをご用意ください。）</t>
    <rPh sb="2" eb="4">
      <t>ウリアゲ</t>
    </rPh>
    <rPh sb="4" eb="6">
      <t>ゲンショウ</t>
    </rPh>
    <rPh sb="6" eb="8">
      <t>ワリアイ</t>
    </rPh>
    <phoneticPr fontId="2"/>
  </si>
  <si>
    <t>印</t>
    <rPh sb="0" eb="1">
      <t>イン</t>
    </rPh>
    <phoneticPr fontId="2"/>
  </si>
  <si>
    <t>作成日</t>
    <rPh sb="0" eb="3">
      <t>サクセイビ</t>
    </rPh>
    <phoneticPr fontId="2"/>
  </si>
  <si>
    <t>月</t>
    <rPh sb="0" eb="1">
      <t>ツキ</t>
    </rPh>
    <phoneticPr fontId="2"/>
  </si>
  <si>
    <t>日から同年</t>
    <rPh sb="0" eb="1">
      <t>ニチ</t>
    </rPh>
    <rPh sb="3" eb="5">
      <t>ドウネン</t>
    </rPh>
    <phoneticPr fontId="2"/>
  </si>
  <si>
    <t>日</t>
    <rPh sb="0" eb="1">
      <t>ニチ</t>
    </rPh>
    <phoneticPr fontId="2"/>
  </si>
  <si>
    <t>月期</t>
    <rPh sb="0" eb="1">
      <t>ツキ</t>
    </rPh>
    <rPh sb="1" eb="2">
      <t>キ</t>
    </rPh>
    <phoneticPr fontId="2"/>
  </si>
  <si>
    <t>令和２年２月から１０月までの連続する３月を記載</t>
    <phoneticPr fontId="2"/>
  </si>
  <si>
    <t>円</t>
    <rPh sb="0" eb="1">
      <t>エン</t>
    </rPh>
    <phoneticPr fontId="2"/>
  </si>
  <si>
    <t>小数点以下切り捨て</t>
    <rPh sb="0" eb="3">
      <t>ショウスウテン</t>
    </rPh>
    <rPh sb="3" eb="5">
      <t>イカ</t>
    </rPh>
    <rPh sb="5" eb="6">
      <t>キ</t>
    </rPh>
    <rPh sb="7" eb="8">
      <t>ス</t>
    </rPh>
    <phoneticPr fontId="2"/>
  </si>
  <si>
    <t>事業収入割合</t>
    <rPh sb="0" eb="2">
      <t>ジギョウ</t>
    </rPh>
    <rPh sb="2" eb="4">
      <t>シュウニュウ</t>
    </rPh>
    <rPh sb="4" eb="6">
      <t>ワリアイ</t>
    </rPh>
    <phoneticPr fontId="2"/>
  </si>
  <si>
    <t>50%超70%以下</t>
    <rPh sb="3" eb="4">
      <t>チョウ</t>
    </rPh>
    <rPh sb="7" eb="9">
      <t>イカ</t>
    </rPh>
    <phoneticPr fontId="2"/>
  </si>
  <si>
    <t>50%以下</t>
    <rPh sb="3" eb="5">
      <t>イカ</t>
    </rPh>
    <phoneticPr fontId="2"/>
  </si>
  <si>
    <t>事業収入率</t>
    <rPh sb="0" eb="2">
      <t>ジギョウ</t>
    </rPh>
    <rPh sb="2" eb="4">
      <t>シュウニュウ</t>
    </rPh>
    <rPh sb="4" eb="5">
      <t>リツ</t>
    </rPh>
    <phoneticPr fontId="2"/>
  </si>
  <si>
    <t>2019年</t>
    <rPh sb="4" eb="5">
      <t>ネン</t>
    </rPh>
    <phoneticPr fontId="2"/>
  </si>
  <si>
    <t>2020年</t>
    <rPh sb="4" eb="5">
      <t>ネン</t>
    </rPh>
    <phoneticPr fontId="2"/>
  </si>
  <si>
    <t>（＝事業収入が前年同期比で50%以上減少している場合　軽減率：全額）</t>
    <phoneticPr fontId="2"/>
  </si>
  <si>
    <t>　５０％超７０％以下　（地方税法附則第６３条第１項第２号に該当）</t>
    <phoneticPr fontId="2"/>
  </si>
  <si>
    <t>　５０％以下　　　　　（地方税法附則第６３条第１項第１号に該当）</t>
    <phoneticPr fontId="2"/>
  </si>
  <si>
    <t>（＝事業収入が前年同期比で30％以上50％未満減少している場合　軽減率：１／２）</t>
    <phoneticPr fontId="2"/>
  </si>
  <si>
    <t>１　事業収入割合について</t>
    <phoneticPr fontId="2"/>
  </si>
  <si>
    <t>記</t>
    <rPh sb="0" eb="1">
      <t>キ</t>
    </rPh>
    <phoneticPr fontId="2"/>
  </si>
  <si>
    <t>令和３年　　月　　日</t>
    <phoneticPr fontId="2"/>
  </si>
  <si>
    <t>住所</t>
    <rPh sb="0" eb="2">
      <t>ジュウショ</t>
    </rPh>
    <phoneticPr fontId="2"/>
  </si>
  <si>
    <t>氏名（名称）</t>
    <rPh sb="0" eb="2">
      <t>シメイ</t>
    </rPh>
    <rPh sb="3" eb="5">
      <t>メイショウ</t>
    </rPh>
    <phoneticPr fontId="2"/>
  </si>
  <si>
    <t>代表者氏名</t>
    <rPh sb="0" eb="3">
      <t>ダイヒョウシャ</t>
    </rPh>
    <rPh sb="3" eb="5">
      <t>シメイ</t>
    </rPh>
    <phoneticPr fontId="2"/>
  </si>
  <si>
    <t>連　絡　先</t>
    <rPh sb="0" eb="1">
      <t>レン</t>
    </rPh>
    <rPh sb="2" eb="3">
      <t>ラク</t>
    </rPh>
    <rPh sb="4" eb="5">
      <t>サキ</t>
    </rPh>
    <phoneticPr fontId="2"/>
  </si>
  <si>
    <t>業　種　名</t>
    <rPh sb="0" eb="1">
      <t>ギョウ</t>
    </rPh>
    <rPh sb="2" eb="3">
      <t>シュ</t>
    </rPh>
    <rPh sb="4" eb="5">
      <t>メイ</t>
    </rPh>
    <phoneticPr fontId="2"/>
  </si>
  <si>
    <t>連絡先</t>
    <rPh sb="0" eb="2">
      <t>レンラク</t>
    </rPh>
    <rPh sb="2" eb="3">
      <t>サキ</t>
    </rPh>
    <phoneticPr fontId="2"/>
  </si>
  <si>
    <t>住　　　　　所</t>
    <rPh sb="0" eb="1">
      <t>ジュウ</t>
    </rPh>
    <rPh sb="6" eb="7">
      <t>ショ</t>
    </rPh>
    <phoneticPr fontId="2"/>
  </si>
  <si>
    <t xml:space="preserve">事   業   所   名 </t>
    <rPh sb="0" eb="1">
      <t>コト</t>
    </rPh>
    <rPh sb="4" eb="5">
      <t>ギョウ</t>
    </rPh>
    <rPh sb="8" eb="9">
      <t>ショ</t>
    </rPh>
    <rPh sb="12" eb="13">
      <t>メイ</t>
    </rPh>
    <phoneticPr fontId="2"/>
  </si>
  <si>
    <t>役職・代表者名</t>
    <rPh sb="0" eb="2">
      <t>ヤクショク</t>
    </rPh>
    <rPh sb="3" eb="6">
      <t>ダイヒョウシャ</t>
    </rPh>
    <rPh sb="6" eb="7">
      <t>メイ</t>
    </rPh>
    <phoneticPr fontId="2"/>
  </si>
  <si>
    <t>業種名</t>
    <rPh sb="0" eb="2">
      <t>ギョウシュ</t>
    </rPh>
    <rPh sb="2" eb="3">
      <t>メイ</t>
    </rPh>
    <phoneticPr fontId="2"/>
  </si>
  <si>
    <t>印</t>
    <rPh sb="0" eb="1">
      <t>イン</t>
    </rPh>
    <phoneticPr fontId="2"/>
  </si>
  <si>
    <t>２　特例対象資産について　</t>
    <phoneticPr fontId="2"/>
  </si>
  <si>
    <t>申告の有無</t>
    <phoneticPr fontId="2"/>
  </si>
  <si>
    <t>資産</t>
    <phoneticPr fontId="2"/>
  </si>
  <si>
    <t>事業用家屋（別紙のとおり）</t>
    <phoneticPr fontId="2"/>
  </si>
  <si>
    <t>償却資産</t>
    <phoneticPr fontId="2"/>
  </si>
  <si>
    <t>※１　申告する資産に○をつけてください</t>
    <phoneticPr fontId="2"/>
  </si>
  <si>
    <t>※２　償却資産については、毎年行われる申告をもって特例対象資産一覧を提出したこととなります。</t>
    <phoneticPr fontId="2"/>
  </si>
  <si>
    <t>　　（この申告書のほか、令和３年度の償却資産申告書の提出が必要です。）</t>
    <phoneticPr fontId="2"/>
  </si>
  <si>
    <t>新型コロナウイルス感染症等に係る中小事業者等の事業用家屋及び償却資産
に対する固定資産税及び都市計画税の課税標準の特例措置に関する申告</t>
    <phoneticPr fontId="2"/>
  </si>
  <si>
    <t>表面</t>
    <rPh sb="0" eb="1">
      <t>オモテ</t>
    </rPh>
    <rPh sb="1" eb="2">
      <t>メン</t>
    </rPh>
    <phoneticPr fontId="2"/>
  </si>
  <si>
    <t>３　誓約事項について</t>
    <phoneticPr fontId="2"/>
  </si>
  <si>
    <t>【認定経営革新等支援機関等確認欄】</t>
    <phoneticPr fontId="2"/>
  </si>
  <si>
    <t>上記１～３の申告内容について、記載どおりである旨確認しました。</t>
    <phoneticPr fontId="2"/>
  </si>
  <si>
    <t>名称</t>
    <rPh sb="0" eb="2">
      <t>メイショウ</t>
    </rPh>
    <phoneticPr fontId="2"/>
  </si>
  <si>
    <t>代表者役職</t>
    <rPh sb="0" eb="3">
      <t>ダイヒョウシャ</t>
    </rPh>
    <rPh sb="3" eb="5">
      <t>ヤクショク</t>
    </rPh>
    <phoneticPr fontId="2"/>
  </si>
  <si>
    <t>認定経営革新等支援機関等担当者名</t>
  </si>
  <si>
    <t>認定経営革新等支援機関等電話番号</t>
    <phoneticPr fontId="2"/>
  </si>
  <si>
    <t>裏面</t>
    <rPh sb="0" eb="2">
      <t>リメン</t>
    </rPh>
    <phoneticPr fontId="2"/>
  </si>
  <si>
    <t>家屋の所在</t>
  </si>
  <si>
    <t>床面積</t>
  </si>
  <si>
    <t>所在</t>
  </si>
  <si>
    <t>○町×丁目△番地□</t>
  </si>
  <si>
    <t>134.60㎡</t>
  </si>
  <si>
    <t>うち事業用</t>
  </si>
  <si>
    <t>家屋番号</t>
  </si>
  <si>
    <t>△番地□</t>
  </si>
  <si>
    <t>67.3㎡</t>
  </si>
  <si>
    <t>㎡</t>
  </si>
  <si>
    <t>　　　％</t>
  </si>
  <si>
    <t>（別紙）特例対象資産一覧</t>
    <phoneticPr fontId="2"/>
  </si>
  <si>
    <t>※１　前年度における課税明細書に記載の単位で記入すること。（前年度における課税明細書に記載のない
　　家屋については、家屋番号の単位で記入すること。）
※２　事業専用割合が分かる資料（青色申告決算書等）を添付すること。
※３　認定支援機関等の確認を受けた後、資産の異動・取得等があった場合には再度提出の上、確認を受
　　けること。
※４　償却資産については、毎年行われる申告をもって特例対象資産一覧を提出したこととなること。</t>
    <phoneticPr fontId="2"/>
  </si>
  <si>
    <r>
      <rPr>
        <b/>
        <sz val="12"/>
        <color rgb="FFFF0000"/>
        <rFont val="ＭＳ ゴシック"/>
        <family val="3"/>
        <charset val="128"/>
      </rPr>
      <t xml:space="preserve"> →</t>
    </r>
    <r>
      <rPr>
        <b/>
        <sz val="12"/>
        <color rgb="FFFF0000"/>
        <rFont val="游ゴシック"/>
        <family val="3"/>
        <charset val="128"/>
        <scheme val="minor"/>
      </rPr>
      <t>計算式等が入っていますので消さないでください。</t>
    </r>
    <rPh sb="2" eb="5">
      <t>ケイサンシキ</t>
    </rPh>
    <rPh sb="5" eb="6">
      <t>トウ</t>
    </rPh>
    <rPh sb="7" eb="8">
      <t>ハイ</t>
    </rPh>
    <rPh sb="15" eb="16">
      <t>ケ</t>
    </rPh>
    <phoneticPr fontId="2"/>
  </si>
  <si>
    <t>住　　　所</t>
    <rPh sb="0" eb="1">
      <t>ジュウ</t>
    </rPh>
    <rPh sb="4" eb="5">
      <t>ショ</t>
    </rPh>
    <phoneticPr fontId="2"/>
  </si>
  <si>
    <t>①確認書を入力すると、必要事項が自動で記載されるようになっています。</t>
    <rPh sb="1" eb="4">
      <t>カクニンショ</t>
    </rPh>
    <rPh sb="5" eb="7">
      <t>ニュウリョク</t>
    </rPh>
    <rPh sb="11" eb="13">
      <t>ヒツヨウ</t>
    </rPh>
    <rPh sb="13" eb="15">
      <t>ジコウ</t>
    </rPh>
    <rPh sb="16" eb="18">
      <t>ジドウ</t>
    </rPh>
    <rPh sb="19" eb="21">
      <t>キサイ</t>
    </rPh>
    <phoneticPr fontId="2"/>
  </si>
  <si>
    <t>但し、「日付」と「２　特例対象資産について」（グレーの部分）の項目は、入力してください。</t>
    <rPh sb="0" eb="1">
      <t>タダ</t>
    </rPh>
    <rPh sb="4" eb="6">
      <t>ヒヅケ</t>
    </rPh>
    <rPh sb="11" eb="13">
      <t>トクレイ</t>
    </rPh>
    <rPh sb="13" eb="15">
      <t>タイショウ</t>
    </rPh>
    <rPh sb="15" eb="17">
      <t>シサン</t>
    </rPh>
    <rPh sb="27" eb="29">
      <t>ブブン</t>
    </rPh>
    <rPh sb="35" eb="37">
      <t>ニュウリョク</t>
    </rPh>
    <phoneticPr fontId="2"/>
  </si>
  <si>
    <t>←個人か法人を確認してください。</t>
    <rPh sb="1" eb="3">
      <t>コジン</t>
    </rPh>
    <rPh sb="4" eb="6">
      <t>ホウジン</t>
    </rPh>
    <rPh sb="7" eb="9">
      <t>カクニン</t>
    </rPh>
    <phoneticPr fontId="2"/>
  </si>
  <si>
    <t>　＊資本金や従業員数の規模が適しているか確認</t>
    <rPh sb="2" eb="5">
      <t>シホンキン</t>
    </rPh>
    <rPh sb="6" eb="9">
      <t>ジュウギョウイン</t>
    </rPh>
    <rPh sb="9" eb="10">
      <t>スウ</t>
    </rPh>
    <rPh sb="11" eb="13">
      <t>キボ</t>
    </rPh>
    <rPh sb="14" eb="15">
      <t>テキ</t>
    </rPh>
    <rPh sb="20" eb="22">
      <t>カクニン</t>
    </rPh>
    <phoneticPr fontId="2"/>
  </si>
  <si>
    <t>←固定資産税の有無と対象となる資産が</t>
    <rPh sb="1" eb="3">
      <t>コテイ</t>
    </rPh>
    <rPh sb="3" eb="6">
      <t>シサンゼイ</t>
    </rPh>
    <rPh sb="7" eb="9">
      <t>ウム</t>
    </rPh>
    <rPh sb="10" eb="12">
      <t>タイショウ</t>
    </rPh>
    <rPh sb="15" eb="17">
      <t>シサン</t>
    </rPh>
    <phoneticPr fontId="2"/>
  </si>
  <si>
    <t>　あるかを確認してください。</t>
    <rPh sb="5" eb="7">
      <t>カクニン</t>
    </rPh>
    <phoneticPr fontId="2"/>
  </si>
  <si>
    <t>←どの様な収入があるか選んでください。</t>
    <rPh sb="3" eb="4">
      <t>ヨウ</t>
    </rPh>
    <rPh sb="5" eb="7">
      <t>シュウニュウ</t>
    </rPh>
    <rPh sb="11" eb="12">
      <t>エラ</t>
    </rPh>
    <phoneticPr fontId="2"/>
  </si>
  <si>
    <t>　事業所得のみ記載（事業・不動産、農業　他）</t>
    <rPh sb="1" eb="3">
      <t>ジギョウ</t>
    </rPh>
    <rPh sb="3" eb="5">
      <t>ショトク</t>
    </rPh>
    <rPh sb="7" eb="9">
      <t>キサイ</t>
    </rPh>
    <rPh sb="10" eb="12">
      <t>ジギョウ</t>
    </rPh>
    <rPh sb="13" eb="16">
      <t>フドウサン</t>
    </rPh>
    <rPh sb="17" eb="19">
      <t>ノウギョウ</t>
    </rPh>
    <rPh sb="20" eb="21">
      <t>ホカ</t>
    </rPh>
    <phoneticPr fontId="2"/>
  </si>
  <si>
    <t>　　＊給与等は記載する必要ありません。</t>
    <rPh sb="3" eb="5">
      <t>キュウヨ</t>
    </rPh>
    <rPh sb="5" eb="6">
      <t>トウ</t>
    </rPh>
    <rPh sb="7" eb="9">
      <t>キサイ</t>
    </rPh>
    <rPh sb="11" eb="13">
      <t>ヒツヨウ</t>
    </rPh>
    <phoneticPr fontId="2"/>
  </si>
  <si>
    <t>←事業種別毎に今年と昨年の売上を入力してください。</t>
    <rPh sb="1" eb="3">
      <t>ジギョウ</t>
    </rPh>
    <rPh sb="3" eb="5">
      <t>シュベツ</t>
    </rPh>
    <rPh sb="5" eb="6">
      <t>ゴト</t>
    </rPh>
    <rPh sb="7" eb="9">
      <t>コトシ</t>
    </rPh>
    <rPh sb="10" eb="12">
      <t>サクネン</t>
    </rPh>
    <rPh sb="13" eb="15">
      <t>ウリアゲ</t>
    </rPh>
    <rPh sb="16" eb="18">
      <t>ニュウリョク</t>
    </rPh>
    <phoneticPr fontId="2"/>
  </si>
  <si>
    <t>　　（単位：円）</t>
    <rPh sb="3" eb="5">
      <t>タンイ</t>
    </rPh>
    <rPh sb="6" eb="7">
      <t>エン</t>
    </rPh>
    <phoneticPr fontId="2"/>
  </si>
  <si>
    <t>←試算可否は、</t>
    <rPh sb="1" eb="3">
      <t>シサン</t>
    </rPh>
    <rPh sb="3" eb="5">
      <t>カヒ</t>
    </rPh>
    <phoneticPr fontId="2"/>
  </si>
  <si>
    <t>　　収入が集計できている月は「〇」</t>
    <rPh sb="12" eb="13">
      <t>ツキ</t>
    </rPh>
    <phoneticPr fontId="2"/>
  </si>
  <si>
    <t>　　未集計の月は［－」</t>
    <rPh sb="2" eb="5">
      <t>ミシュウケイ</t>
    </rPh>
    <rPh sb="6" eb="7">
      <t>ツキ</t>
    </rPh>
    <phoneticPr fontId="2"/>
  </si>
  <si>
    <t>　を選択してください。</t>
    <rPh sb="2" eb="4">
      <t>センタク</t>
    </rPh>
    <phoneticPr fontId="2"/>
  </si>
  <si>
    <t>←上記を入力すると、対象となる月の判別を自動で</t>
    <rPh sb="1" eb="3">
      <t>ジョウキ</t>
    </rPh>
    <rPh sb="4" eb="6">
      <t>ニュウリョク</t>
    </rPh>
    <rPh sb="10" eb="12">
      <t>タイショウ</t>
    </rPh>
    <rPh sb="15" eb="16">
      <t>ツキ</t>
    </rPh>
    <rPh sb="17" eb="19">
      <t>ハンベツ</t>
    </rPh>
    <rPh sb="20" eb="22">
      <t>ジドウ</t>
    </rPh>
    <phoneticPr fontId="2"/>
  </si>
  <si>
    <t>　します。</t>
    <phoneticPr fontId="2"/>
  </si>
  <si>
    <t>←対象となる月で、</t>
    <rPh sb="1" eb="3">
      <t>タイショウ</t>
    </rPh>
    <rPh sb="6" eb="7">
      <t>ツキ</t>
    </rPh>
    <phoneticPr fontId="2"/>
  </si>
  <si>
    <t>　申請する期間を一つだけ選んでください。</t>
    <rPh sb="1" eb="3">
      <t>シンセイ</t>
    </rPh>
    <rPh sb="5" eb="7">
      <t>キカン</t>
    </rPh>
    <rPh sb="8" eb="9">
      <t>ヒト</t>
    </rPh>
    <rPh sb="12" eb="13">
      <t>エラ</t>
    </rPh>
    <phoneticPr fontId="2"/>
  </si>
  <si>
    <t>←企業情報を入力してください。</t>
    <rPh sb="1" eb="3">
      <t>キギョウ</t>
    </rPh>
    <rPh sb="3" eb="5">
      <t>ジョウホウ</t>
    </rPh>
    <rPh sb="6" eb="8">
      <t>ニュウリョク</t>
    </rPh>
    <phoneticPr fontId="2"/>
  </si>
  <si>
    <t>←上記を全て記載したものを印刷し、</t>
    <rPh sb="1" eb="3">
      <t>ジョウキ</t>
    </rPh>
    <rPh sb="4" eb="5">
      <t>スベ</t>
    </rPh>
    <rPh sb="6" eb="8">
      <t>キサイ</t>
    </rPh>
    <rPh sb="13" eb="15">
      <t>インサツ</t>
    </rPh>
    <phoneticPr fontId="2"/>
  </si>
  <si>
    <t>　捺印して、提出してください。</t>
    <rPh sb="1" eb="3">
      <t>ナツイン</t>
    </rPh>
    <rPh sb="6" eb="8">
      <t>テイシュツ</t>
    </rPh>
    <phoneticPr fontId="2"/>
  </si>
  <si>
    <t>－グレーの部分を入力してください－</t>
    <rPh sb="5" eb="7">
      <t>ブブン</t>
    </rPh>
    <rPh sb="8" eb="10">
      <t>ニュウリョク</t>
    </rPh>
    <phoneticPr fontId="2"/>
  </si>
  <si>
    <t>←日付を入力して下しさい。</t>
    <rPh sb="1" eb="3">
      <t>ヒヅケ</t>
    </rPh>
    <rPh sb="4" eb="6">
      <t>ニュウリョク</t>
    </rPh>
    <rPh sb="8" eb="9">
      <t>クダ</t>
    </rPh>
    <phoneticPr fontId="2"/>
  </si>
  <si>
    <t>令和３年１月４日（月）～２月１日（月）</t>
    <phoneticPr fontId="2"/>
  </si>
  <si>
    <t>　　注）申請期間が</t>
    <rPh sb="1" eb="3">
      <t>コジン</t>
    </rPh>
    <rPh sb="4" eb="6">
      <t>ホウジン</t>
    </rPh>
    <rPh sb="7" eb="9">
      <t>カクニン</t>
    </rPh>
    <phoneticPr fontId="2"/>
  </si>
  <si>
    <t>　　　　ですので、この期間内の日付とります。</t>
    <rPh sb="11" eb="14">
      <t>キカンナイ</t>
    </rPh>
    <rPh sb="15" eb="17">
      <t>ヒヅケ</t>
    </rPh>
    <phoneticPr fontId="2"/>
  </si>
  <si>
    <t>←固定資産税等の軽減措置を受ける事業用資産</t>
    <rPh sb="1" eb="3">
      <t>コテイ</t>
    </rPh>
    <rPh sb="3" eb="6">
      <t>シサンゼイ</t>
    </rPh>
    <rPh sb="6" eb="7">
      <t>トウ</t>
    </rPh>
    <rPh sb="8" eb="10">
      <t>ケイゲン</t>
    </rPh>
    <rPh sb="10" eb="12">
      <t>ソチ</t>
    </rPh>
    <rPh sb="13" eb="14">
      <t>ウ</t>
    </rPh>
    <rPh sb="16" eb="19">
      <t>ジギョウヨウ</t>
    </rPh>
    <rPh sb="19" eb="21">
      <t>シサン</t>
    </rPh>
    <phoneticPr fontId="2"/>
  </si>
  <si>
    <t>　　注）「事業用家屋（別紙のとおり）」を</t>
    <rPh sb="2" eb="3">
      <t>チュウ</t>
    </rPh>
    <rPh sb="5" eb="8">
      <t>ジギョウヨウ</t>
    </rPh>
    <rPh sb="8" eb="10">
      <t>カオク</t>
    </rPh>
    <rPh sb="11" eb="13">
      <t>ベッシ</t>
    </rPh>
    <phoneticPr fontId="2"/>
  </si>
  <si>
    <t>　　　　選択された方は、次シート</t>
    <rPh sb="12" eb="13">
      <t>ツギ</t>
    </rPh>
    <phoneticPr fontId="2"/>
  </si>
  <si>
    <t>　　　　「③特例対象資産一覧」も作成・提出</t>
    <rPh sb="16" eb="18">
      <t>サクセイ</t>
    </rPh>
    <rPh sb="19" eb="21">
      <t>テイシュツ</t>
    </rPh>
    <phoneticPr fontId="2"/>
  </si>
  <si>
    <t>　　　　して下さい。</t>
    <rPh sb="6" eb="7">
      <t>クダ</t>
    </rPh>
    <phoneticPr fontId="2"/>
  </si>
  <si>
    <t>入力に関する確認事項</t>
    <rPh sb="0" eb="2">
      <t>ニュウリョク</t>
    </rPh>
    <rPh sb="3" eb="4">
      <t>カン</t>
    </rPh>
    <rPh sb="6" eb="8">
      <t>カクニン</t>
    </rPh>
    <rPh sb="8" eb="10">
      <t>ジコウ</t>
    </rPh>
    <phoneticPr fontId="2"/>
  </si>
  <si>
    <t>松江市長　様</t>
    <rPh sb="0" eb="2">
      <t>マツエ</t>
    </rPh>
    <phoneticPr fontId="2"/>
  </si>
  <si>
    <t>　地方税法附則第６３条（※令和２年１２月３日以前は附則第６１条）に規定する新型コロナウイルス感染症等に係る中小事業者等の事業用家屋及び償却資産に対する固定資産税及び都市計画税の課税標準の特例措置について下記のとおり申告いたします。</t>
    <rPh sb="13" eb="15">
      <t>レイワ</t>
    </rPh>
    <rPh sb="16" eb="17">
      <t>ネン</t>
    </rPh>
    <rPh sb="19" eb="20">
      <t>ガツ</t>
    </rPh>
    <rPh sb="21" eb="22">
      <t>ニチ</t>
    </rPh>
    <rPh sb="22" eb="24">
      <t>イゼン</t>
    </rPh>
    <rPh sb="25" eb="27">
      <t>フソク</t>
    </rPh>
    <rPh sb="27" eb="28">
      <t>ダイ</t>
    </rPh>
    <rPh sb="30" eb="31">
      <t>ジョウ</t>
    </rPh>
    <phoneticPr fontId="2"/>
  </si>
  <si>
    <t>左の期間の前年同期を記載</t>
    <rPh sb="0" eb="1">
      <t>ヒダリ</t>
    </rPh>
    <rPh sb="2" eb="4">
      <t>キカン</t>
    </rPh>
    <rPh sb="5" eb="7">
      <t>ゼンネン</t>
    </rPh>
    <rPh sb="7" eb="9">
      <t>ドウキ</t>
    </rPh>
    <rPh sb="10" eb="12">
      <t>キサイ</t>
    </rPh>
    <phoneticPr fontId="2"/>
  </si>
  <si>
    <t>納税通知書番号</t>
    <rPh sb="0" eb="2">
      <t>ノウゼイ</t>
    </rPh>
    <rPh sb="2" eb="4">
      <t>ツウチ</t>
    </rPh>
    <rPh sb="4" eb="5">
      <t>ショ</t>
    </rPh>
    <rPh sb="5" eb="7">
      <t>バンゴウ</t>
    </rPh>
    <phoneticPr fontId="2"/>
  </si>
  <si>
    <t>認定経営革新等支援機関等担当者メールアドレス</t>
    <rPh sb="11" eb="12">
      <t>トウ</t>
    </rPh>
    <rPh sb="12" eb="15">
      <t>タントウシャ</t>
    </rPh>
    <phoneticPr fontId="2"/>
  </si>
  <si>
    <t>　島根県松江市母衣町５５番地４</t>
    <rPh sb="1" eb="4">
      <t>シマネケン</t>
    </rPh>
    <rPh sb="4" eb="7">
      <t>マツエシ</t>
    </rPh>
    <rPh sb="7" eb="10">
      <t>ホロマチ</t>
    </rPh>
    <rPh sb="12" eb="14">
      <t>バンチ</t>
    </rPh>
    <phoneticPr fontId="2"/>
  </si>
  <si>
    <t>　松江商工会議所</t>
    <rPh sb="1" eb="8">
      <t>マツエショウコウカイギショ</t>
    </rPh>
    <phoneticPr fontId="2"/>
  </si>
  <si>
    <t>　会頭</t>
    <rPh sb="1" eb="3">
      <t>カイトウ</t>
    </rPh>
    <phoneticPr fontId="2"/>
  </si>
  <si>
    <t>　田部　長右衛門</t>
    <rPh sb="1" eb="3">
      <t>タナベ</t>
    </rPh>
    <rPh sb="4" eb="8">
      <t>チョウエモン</t>
    </rPh>
    <phoneticPr fontId="2"/>
  </si>
  <si>
    <t>経営支援課　樋野　智久</t>
    <rPh sb="0" eb="5">
      <t>ケイエイシエンカ</t>
    </rPh>
    <rPh sb="6" eb="8">
      <t>ヒノ</t>
    </rPh>
    <rPh sb="9" eb="11">
      <t>トモヒサ</t>
    </rPh>
    <phoneticPr fontId="2"/>
  </si>
  <si>
    <t>（０８５２）３２－０５０７</t>
    <phoneticPr fontId="2"/>
  </si>
  <si>
    <t>keiei@matsue.jp</t>
    <phoneticPr fontId="2"/>
  </si>
  <si>
    <t xml:space="preserve">　松江商工会議所で「令和3年度固定資産税・都市計画税の軽減措置」を申請するために、売上減少との確認をされる方は下記の書類の提出が必要です。
【提出書類】
　①確認書
　（松江商工会議所独自書式ですので、他の認定経営革新等支援機関では使用できません。）
　②新型コロナウイルス感染症等に係る中小事業者等の事業用家屋及び償却資産に対する
　　固定資産税及び都市計画税の課税標準の特例措置に関する申告書
　　（原本、別シートに書式がございます。）
　③決算書や試算表など月別売上が分かる書類（写し、法人の場合：法人事業概況説明書）
</t>
    <rPh sb="1" eb="3">
      <t>マツエ</t>
    </rPh>
    <rPh sb="10" eb="12">
      <t>レイワ</t>
    </rPh>
    <rPh sb="13" eb="15">
      <t>ネンド</t>
    </rPh>
    <rPh sb="33" eb="35">
      <t>シンセイ</t>
    </rPh>
    <rPh sb="41" eb="43">
      <t>ウリアゲ</t>
    </rPh>
    <rPh sb="43" eb="45">
      <t>ゲンショウ</t>
    </rPh>
    <rPh sb="47" eb="49">
      <t>カクニン</t>
    </rPh>
    <rPh sb="53" eb="54">
      <t>カタ</t>
    </rPh>
    <rPh sb="55" eb="57">
      <t>カキ</t>
    </rPh>
    <rPh sb="58" eb="60">
      <t>ショルイ</t>
    </rPh>
    <rPh sb="61" eb="63">
      <t>テイシュツ</t>
    </rPh>
    <rPh sb="64" eb="66">
      <t>ヒツヨウ</t>
    </rPh>
    <rPh sb="71" eb="73">
      <t>テイシュツ</t>
    </rPh>
    <rPh sb="73" eb="75">
      <t>ショルイ</t>
    </rPh>
    <rPh sb="79" eb="82">
      <t>カクニンショ</t>
    </rPh>
    <rPh sb="92" eb="94">
      <t>ドクジ</t>
    </rPh>
    <rPh sb="94" eb="96">
      <t>ショシキ</t>
    </rPh>
    <rPh sb="101" eb="102">
      <t>タ</t>
    </rPh>
    <rPh sb="103" eb="105">
      <t>ニンテイ</t>
    </rPh>
    <rPh sb="105" eb="107">
      <t>ケイエイ</t>
    </rPh>
    <rPh sb="107" eb="109">
      <t>カクシン</t>
    </rPh>
    <rPh sb="109" eb="110">
      <t>トウ</t>
    </rPh>
    <rPh sb="110" eb="112">
      <t>シエン</t>
    </rPh>
    <rPh sb="112" eb="114">
      <t>キカン</t>
    </rPh>
    <rPh sb="116" eb="118">
      <t>シヨウ</t>
    </rPh>
    <rPh sb="197" eb="198">
      <t>カ</t>
    </rPh>
    <rPh sb="202" eb="204">
      <t>ゲンポン</t>
    </rPh>
    <rPh sb="205" eb="206">
      <t>ベツ</t>
    </rPh>
    <rPh sb="210" eb="212">
      <t>ショシキ</t>
    </rPh>
    <rPh sb="246" eb="248">
      <t>ホウジン</t>
    </rPh>
    <rPh sb="249" eb="251">
      <t>バアイ</t>
    </rPh>
    <rPh sb="252" eb="254">
      <t>ホウジン</t>
    </rPh>
    <rPh sb="254" eb="256">
      <t>ジギョウ</t>
    </rPh>
    <rPh sb="256" eb="258">
      <t>ガイキョウ</t>
    </rPh>
    <rPh sb="258" eb="261">
      <t>セツメイショ</t>
    </rPh>
    <phoneticPr fontId="2"/>
  </si>
  <si>
    <t>　松江市への提出期間は、令和３年１月４日（月）～２月１日（月）です。</t>
    <rPh sb="3" eb="4">
      <t>シ</t>
    </rPh>
    <rPh sb="6" eb="10">
      <t>テイシュツキカン</t>
    </rPh>
    <rPh sb="12" eb="14">
      <t>レイワ</t>
    </rPh>
    <rPh sb="15" eb="16">
      <t>ネン</t>
    </rPh>
    <rPh sb="17" eb="18">
      <t>ガツ</t>
    </rPh>
    <rPh sb="19" eb="20">
      <t>ニチ</t>
    </rPh>
    <rPh sb="21" eb="22">
      <t>ゲツ</t>
    </rPh>
    <rPh sb="25" eb="26">
      <t>ガツ</t>
    </rPh>
    <rPh sb="27" eb="28">
      <t>ニチ</t>
    </rPh>
    <rPh sb="29" eb="30">
      <t>ゲツ</t>
    </rPh>
    <phoneticPr fontId="2"/>
  </si>
  <si>
    <t>　軽減措置を希望される場合、認定支援機関の確認が必要です。</t>
    <rPh sb="1" eb="5">
      <t>ケイゲンソチ</t>
    </rPh>
    <rPh sb="6" eb="8">
      <t>キボウ</t>
    </rPh>
    <rPh sb="11" eb="13">
      <t>バアイ</t>
    </rPh>
    <rPh sb="14" eb="20">
      <t>ニンテイシエンキカン</t>
    </rPh>
    <rPh sb="21" eb="23">
      <t>カクニン</t>
    </rPh>
    <rPh sb="24" eb="26">
      <t>ヒツヨウ</t>
    </rPh>
    <phoneticPr fontId="2"/>
  </si>
  <si>
    <t>㎡</t>
    <phoneticPr fontId="2"/>
  </si>
  <si>
    <t xml:space="preserve">年 </t>
    <rPh sb="0" eb="1">
      <t>ネン</t>
    </rPh>
    <phoneticPr fontId="2"/>
  </si>
  <si>
    <t>←右欄の「年」は、「平成31年」か「令和元年」を</t>
    <rPh sb="1" eb="3">
      <t>ミギラン</t>
    </rPh>
    <rPh sb="5" eb="6">
      <t>ネン</t>
    </rPh>
    <rPh sb="10" eb="12">
      <t>ヘイセイ</t>
    </rPh>
    <rPh sb="14" eb="15">
      <t>ネン</t>
    </rPh>
    <rPh sb="18" eb="20">
      <t>レイワ</t>
    </rPh>
    <rPh sb="20" eb="22">
      <t>ガンネン</t>
    </rPh>
    <phoneticPr fontId="2"/>
  </si>
  <si>
    <t>入力してください。</t>
    <phoneticPr fontId="2"/>
  </si>
  <si>
    <t>〇</t>
  </si>
  <si>
    <t>平成31</t>
    <rPh sb="0" eb="2">
      <t>ヘイセイ</t>
    </rPh>
    <phoneticPr fontId="2"/>
  </si>
  <si>
    <t>令和2年</t>
    <rPh sb="0" eb="2">
      <t>レイワ</t>
    </rPh>
    <rPh sb="3" eb="4">
      <t>ネン</t>
    </rPh>
    <phoneticPr fontId="2"/>
  </si>
  <si>
    <t>（備考）
１．用紙の大きさは、日本産業規格Ａ４とする。
２．本申告において、申告すべき事項について虚偽の申告をした者は、地方税法附則第63条第４項又は第５項の規定に基づき１年以下の懲役又は50万円以下の罰金に処される場合があることに留意すること。
３．「連絡先」については、日中連絡がとれる電話番号等を記載すること。
４．「氏名（名称）」については、個人事業主にあってはその氏名を、法人にあってはその名称を記載すること。
５．「業種名」については、日本標準産業分類における中分類で記載すること。
６．本特例の申告にあっては、事前に認定経営革新等支援機関等の確認を受けること。
７．本特例の申告は令和3年2月1日（月）までに松江市長に対して行うこと。</t>
    <rPh sb="312" eb="313">
      <t>ゲツ</t>
    </rPh>
    <rPh sb="317" eb="319">
      <t>マツエ</t>
    </rPh>
    <phoneticPr fontId="2"/>
  </si>
  <si>
    <t>以下の（１）から（４）について、事実に相違ないことを誓約します。
（１）「１　事業収入割合について」に記載した事業収入割合の減少は、新型コロナウイルス感染症及びそのまん延防止のための措置の影響によるものであること。
（２）申告者は、風俗営業等の規制及び業務の適正化等に関する法律（昭和23年法律第122号）第２条第５項に規定する「性風俗関連特殊営業」を営んでいないこと。
（３）（申告者が資本若しくは出資を有する法人である場合、）申告者は、資本金の額若しくは出資金の額が１億円以下であり、かつ、次に掲げる事由のいずれにも該当しないこと。
①　その発行済株式又は出資（その有する自己の株式又は出資を除く。②において同じ。）の総数又は総額の２分の１以上が同一の大規模法人（※）の所有に属している法人
②　その発行済株式又は出資の総数又は総額の３分の２以上が大規模法人の所有に属している法人
※「大規模法人」とは租税特別措置法施行令第27条の４第12項に規定する大規模法人のことをいう。
（４）（申告者が資本若しくは出資を有しない法人又は租税特別措置法第10条第７項第６号に規定する中小事業者である場合、）申告者は、常時使用する従業員の数が1,000人以下であること。</t>
    <phoneticPr fontId="2"/>
  </si>
  <si>
    <t>令和元</t>
    <rPh sb="2" eb="3">
      <t>ガン</t>
    </rPh>
    <phoneticPr fontId="2"/>
  </si>
  <si>
    <t>令和　 　年　  　月　  　日</t>
    <phoneticPr fontId="2"/>
  </si>
  <si>
    <t>　　＊国、県、市の補助金は記載する必要ありません。</t>
    <rPh sb="3" eb="4">
      <t>クニ</t>
    </rPh>
    <rPh sb="5" eb="6">
      <t>ケン</t>
    </rPh>
    <rPh sb="7" eb="8">
      <t>シ</t>
    </rPh>
    <rPh sb="9" eb="12">
      <t>ホジョキン</t>
    </rPh>
    <rPh sb="13" eb="15">
      <t>キサイ</t>
    </rPh>
    <rPh sb="17" eb="19">
      <t>ヒツヨウ</t>
    </rPh>
    <phoneticPr fontId="2"/>
  </si>
  <si>
    <t>松江商工会議所　　様</t>
    <phoneticPr fontId="2"/>
  </si>
  <si>
    <r>
      <t>（</t>
    </r>
    <r>
      <rPr>
        <b/>
        <u/>
        <sz val="11"/>
        <color theme="1"/>
        <rFont val="游ゴシック"/>
        <family val="3"/>
        <charset val="128"/>
        <scheme val="minor"/>
      </rPr>
      <t>令和2年延納含む</t>
    </r>
    <r>
      <rPr>
        <sz val="11"/>
        <color theme="1"/>
        <rFont val="游ゴシック"/>
        <family val="2"/>
        <charset val="128"/>
        <scheme val="minor"/>
      </rPr>
      <t>）</t>
    </r>
    <rPh sb="1" eb="3">
      <t>レイワ</t>
    </rPh>
    <rPh sb="4" eb="5">
      <t>ネン</t>
    </rPh>
    <rPh sb="5" eb="7">
      <t>エンノウ</t>
    </rPh>
    <rPh sb="7" eb="8">
      <t>フク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</si>
</sst>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合計：&quot;#,##0&quot;円　・ ・ ・ ①&quot;"/>
    <numFmt numFmtId="177" formatCode="&quot;合計：&quot;#,##0&quot;円　・ ・ ・ ②&quot;"/>
    <numFmt numFmtId="178" formatCode="&quot;事業収入割合：　&quot;0%&quot;　　　（　①　／　②　）※小数点以下切り捨て&quot;"/>
    <numFmt numFmtId="179" formatCode="0_ "/>
  </numFmts>
  <fonts count="2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2"/>
      <color theme="1"/>
      <name val="游ゴシック"/>
      <family val="3"/>
      <charset val="128"/>
      <scheme val="minor"/>
    </font>
    <font>
      <sz val="14"/>
      <color theme="1"/>
      <name val="HGPｺﾞｼｯｸE"/>
      <family val="3"/>
      <charset val="128"/>
    </font>
    <font>
      <sz val="11"/>
      <color theme="1"/>
      <name val="HGSｺﾞｼｯｸE"/>
      <family val="3"/>
      <charset val="128"/>
    </font>
    <font>
      <b/>
      <u/>
      <sz val="11"/>
      <color theme="1"/>
      <name val="游ゴシック"/>
      <family val="3"/>
      <charset val="128"/>
      <scheme val="minor"/>
    </font>
    <font>
      <b/>
      <sz val="11"/>
      <color rgb="FFFF0000"/>
      <name val="游ゴシック"/>
      <family val="3"/>
      <charset val="128"/>
      <scheme val="minor"/>
    </font>
    <font>
      <sz val="11"/>
      <color theme="0" tint="-0.34998626667073579"/>
      <name val="游ゴシック"/>
      <family val="3"/>
      <charset val="128"/>
      <scheme val="minor"/>
    </font>
    <font>
      <sz val="12"/>
      <color theme="0" tint="-0.34998626667073579"/>
      <name val="游ゴシック"/>
      <family val="3"/>
      <charset val="128"/>
      <scheme val="minor"/>
    </font>
    <font>
      <b/>
      <sz val="12"/>
      <color rgb="FFFF0000"/>
      <name val="游ゴシック"/>
      <family val="3"/>
      <charset val="128"/>
      <scheme val="minor"/>
    </font>
    <font>
      <sz val="11"/>
      <color theme="1"/>
      <name val="ＭＳ 明朝"/>
      <family val="1"/>
      <charset val="128"/>
    </font>
    <font>
      <sz val="10"/>
      <color theme="1"/>
      <name val="ＭＳ 明朝"/>
      <family val="1"/>
      <charset val="128"/>
    </font>
    <font>
      <sz val="10.5"/>
      <color theme="1"/>
      <name val="ＭＳ 明朝"/>
      <family val="1"/>
      <charset val="128"/>
    </font>
    <font>
      <sz val="12"/>
      <color theme="1"/>
      <name val="ＭＳ 明朝"/>
      <family val="1"/>
      <charset val="128"/>
    </font>
    <font>
      <sz val="9"/>
      <color theme="1"/>
      <name val="ＭＳ 明朝"/>
      <family val="1"/>
      <charset val="128"/>
    </font>
    <font>
      <sz val="11"/>
      <color theme="1"/>
      <name val="游ゴシック"/>
      <family val="3"/>
      <charset val="128"/>
      <scheme val="minor"/>
    </font>
    <font>
      <sz val="12"/>
      <color rgb="FF000000"/>
      <name val="ＭＳ 明朝"/>
      <family val="1"/>
      <charset val="128"/>
    </font>
    <font>
      <sz val="10.5"/>
      <color rgb="FF000000"/>
      <name val="ＭＳ 明朝"/>
      <family val="1"/>
      <charset val="128"/>
    </font>
    <font>
      <sz val="10"/>
      <color theme="1"/>
      <name val="游ゴシック"/>
      <family val="2"/>
      <charset val="128"/>
      <scheme val="minor"/>
    </font>
    <font>
      <sz val="10"/>
      <color theme="1"/>
      <name val="游ゴシック"/>
      <family val="3"/>
      <charset val="128"/>
      <scheme val="minor"/>
    </font>
    <font>
      <sz val="11"/>
      <color theme="0" tint="-0.249977111117893"/>
      <name val="游ゴシック"/>
      <family val="3"/>
      <charset val="128"/>
      <scheme val="minor"/>
    </font>
    <font>
      <b/>
      <sz val="11"/>
      <color theme="1"/>
      <name val="ＭＳ ゴシック"/>
      <family val="3"/>
      <charset val="128"/>
    </font>
    <font>
      <b/>
      <sz val="12"/>
      <color rgb="FFFF0000"/>
      <name val="ＭＳ ゴシック"/>
      <family val="3"/>
      <charset val="128"/>
    </font>
    <font>
      <b/>
      <sz val="16"/>
      <color theme="0" tint="-0.499984740745262"/>
      <name val="游ゴシック"/>
      <family val="3"/>
      <charset val="128"/>
      <scheme val="minor"/>
    </font>
    <font>
      <b/>
      <sz val="12"/>
      <color theme="4"/>
      <name val="ＭＳ ゴシック"/>
      <family val="3"/>
      <charset val="128"/>
    </font>
    <font>
      <u/>
      <sz val="11"/>
      <color theme="10"/>
      <name val="游ゴシック"/>
      <family val="2"/>
      <charset val="128"/>
      <scheme val="minor"/>
    </font>
    <font>
      <sz val="10"/>
      <name val="ＭＳ 明朝"/>
      <family val="1"/>
      <charset val="128"/>
    </font>
  </fonts>
  <fills count="10">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9" tint="0.59996337778862885"/>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tint="-0.249977111117893"/>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dotted">
        <color auto="1"/>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7" fillId="0" borderId="0" applyNumberFormat="0" applyFill="0" applyBorder="0" applyAlignment="0" applyProtection="0">
      <alignment vertical="center"/>
    </xf>
  </cellStyleXfs>
  <cellXfs count="247">
    <xf numFmtId="0" fontId="0" fillId="0" borderId="0" xfId="0">
      <alignment vertical="center"/>
    </xf>
    <xf numFmtId="0" fontId="0" fillId="0" borderId="1" xfId="0" applyBorder="1" applyAlignment="1">
      <alignment horizontal="center" vertical="center"/>
    </xf>
    <xf numFmtId="0" fontId="0" fillId="3" borderId="0" xfId="0" applyFill="1">
      <alignment vertical="center"/>
    </xf>
    <xf numFmtId="0" fontId="6" fillId="3" borderId="0" xfId="0" applyFont="1" applyFill="1">
      <alignment vertical="center"/>
    </xf>
    <xf numFmtId="0" fontId="0" fillId="3" borderId="0" xfId="0" applyFill="1" applyAlignment="1">
      <alignment horizontal="right" vertical="center"/>
    </xf>
    <xf numFmtId="0" fontId="8" fillId="3" borderId="0" xfId="0" applyFont="1" applyFill="1" applyAlignment="1">
      <alignment horizontal="right" vertical="center"/>
    </xf>
    <xf numFmtId="0" fontId="9" fillId="0" borderId="0" xfId="0" applyFont="1">
      <alignment vertical="center"/>
    </xf>
    <xf numFmtId="56" fontId="9" fillId="0" borderId="0" xfId="0" applyNumberFormat="1" applyFont="1">
      <alignment vertical="center"/>
    </xf>
    <xf numFmtId="38" fontId="9" fillId="0" borderId="0" xfId="1" applyFont="1" applyAlignment="1">
      <alignment horizontal="right" vertical="center"/>
    </xf>
    <xf numFmtId="0" fontId="9" fillId="0" borderId="0" xfId="0" applyFont="1" applyAlignment="1">
      <alignment horizontal="right" vertical="center"/>
    </xf>
    <xf numFmtId="38" fontId="9" fillId="0" borderId="0" xfId="0" applyNumberFormat="1" applyFont="1" applyAlignment="1">
      <alignment horizontal="right" vertical="center"/>
    </xf>
    <xf numFmtId="10" fontId="9" fillId="0" borderId="0" xfId="2" applyNumberFormat="1" applyFont="1" applyAlignment="1">
      <alignment horizontal="right" vertical="center"/>
    </xf>
    <xf numFmtId="38" fontId="9" fillId="0" borderId="0" xfId="1" applyFont="1">
      <alignment vertical="center"/>
    </xf>
    <xf numFmtId="38" fontId="9" fillId="0" borderId="0" xfId="0" applyNumberFormat="1" applyFont="1">
      <alignment vertical="center"/>
    </xf>
    <xf numFmtId="0" fontId="10" fillId="2" borderId="0" xfId="0" applyFont="1" applyFill="1" applyBorder="1" applyAlignment="1">
      <alignment horizontal="center" vertical="center"/>
    </xf>
    <xf numFmtId="0" fontId="9" fillId="0" borderId="0" xfId="0" applyFont="1" applyBorder="1">
      <alignment vertical="center"/>
    </xf>
    <xf numFmtId="0" fontId="13" fillId="0" borderId="0" xfId="0" applyFont="1">
      <alignment vertical="center"/>
    </xf>
    <xf numFmtId="0" fontId="0" fillId="3" borderId="48" xfId="0" applyFill="1" applyBorder="1">
      <alignment vertical="center"/>
    </xf>
    <xf numFmtId="0" fontId="17" fillId="0" borderId="0" xfId="0" applyFont="1">
      <alignment vertical="center"/>
    </xf>
    <xf numFmtId="0" fontId="13" fillId="3" borderId="0" xfId="0" applyFont="1" applyFill="1">
      <alignment vertical="center"/>
    </xf>
    <xf numFmtId="0" fontId="13" fillId="3" borderId="0" xfId="0" applyFont="1" applyFill="1" applyAlignment="1">
      <alignment vertical="center"/>
    </xf>
    <xf numFmtId="0" fontId="15" fillId="3" borderId="0" xfId="0" applyFont="1" applyFill="1">
      <alignment vertical="center"/>
    </xf>
    <xf numFmtId="0" fontId="12" fillId="3" borderId="0" xfId="0" applyFont="1" applyFill="1">
      <alignment vertical="center"/>
    </xf>
    <xf numFmtId="0" fontId="16" fillId="3" borderId="0" xfId="0" applyFont="1" applyFill="1" applyAlignment="1">
      <alignment vertical="center"/>
    </xf>
    <xf numFmtId="0" fontId="12" fillId="3" borderId="0" xfId="0" applyFont="1" applyFill="1" applyAlignment="1">
      <alignment vertical="center"/>
    </xf>
    <xf numFmtId="0" fontId="15" fillId="3" borderId="0" xfId="0" applyFont="1" applyFill="1" applyAlignment="1">
      <alignment vertical="top"/>
    </xf>
    <xf numFmtId="0" fontId="13" fillId="3" borderId="44" xfId="0" applyFont="1" applyFill="1" applyBorder="1">
      <alignment vertical="center"/>
    </xf>
    <xf numFmtId="0" fontId="13" fillId="3" borderId="45" xfId="0" applyFont="1" applyFill="1" applyBorder="1">
      <alignment vertical="center"/>
    </xf>
    <xf numFmtId="0" fontId="13" fillId="3" borderId="25" xfId="0" applyFont="1" applyFill="1" applyBorder="1">
      <alignment vertical="center"/>
    </xf>
    <xf numFmtId="0" fontId="13" fillId="3" borderId="4" xfId="0" applyFont="1" applyFill="1" applyBorder="1">
      <alignment vertical="center"/>
    </xf>
    <xf numFmtId="0" fontId="13" fillId="3" borderId="5" xfId="0" applyFont="1" applyFill="1" applyBorder="1" applyAlignment="1">
      <alignment horizontal="right" vertical="center"/>
    </xf>
    <xf numFmtId="0" fontId="13" fillId="3" borderId="6" xfId="0" applyFont="1" applyFill="1" applyBorder="1">
      <alignment vertical="center"/>
    </xf>
    <xf numFmtId="0" fontId="13" fillId="3" borderId="5" xfId="0" applyFont="1" applyFill="1" applyBorder="1">
      <alignment vertical="center"/>
    </xf>
    <xf numFmtId="0" fontId="3" fillId="3" borderId="0" xfId="0" applyFont="1" applyFill="1">
      <alignment vertical="center"/>
    </xf>
    <xf numFmtId="0" fontId="22" fillId="0" borderId="0" xfId="0" applyFont="1">
      <alignment vertical="center"/>
    </xf>
    <xf numFmtId="38" fontId="22" fillId="0" borderId="0" xfId="0" applyNumberFormat="1" applyFont="1">
      <alignment vertical="center"/>
    </xf>
    <xf numFmtId="9" fontId="9" fillId="0" borderId="0" xfId="2" applyFont="1">
      <alignment vertical="center"/>
    </xf>
    <xf numFmtId="0" fontId="13" fillId="3" borderId="45" xfId="0" applyFont="1" applyFill="1" applyBorder="1" applyAlignment="1">
      <alignment horizontal="right" vertical="center"/>
    </xf>
    <xf numFmtId="0" fontId="4" fillId="3" borderId="0" xfId="0" applyFont="1" applyFill="1" applyBorder="1" applyAlignment="1">
      <alignment horizontal="left" vertical="center"/>
    </xf>
    <xf numFmtId="0" fontId="23" fillId="7" borderId="0" xfId="0" applyFont="1" applyFill="1" applyAlignment="1">
      <alignment horizontal="left" vertical="top"/>
    </xf>
    <xf numFmtId="0" fontId="13" fillId="7" borderId="0" xfId="0" applyFont="1" applyFill="1" applyAlignment="1">
      <alignment vertical="center"/>
    </xf>
    <xf numFmtId="0" fontId="13" fillId="0" borderId="0" xfId="0" applyFont="1" applyFill="1" applyAlignment="1">
      <alignment vertical="center"/>
    </xf>
    <xf numFmtId="0" fontId="0" fillId="7" borderId="0" xfId="0" applyFill="1">
      <alignment vertical="center"/>
    </xf>
    <xf numFmtId="179" fontId="23" fillId="7" borderId="0" xfId="0" applyNumberFormat="1" applyFont="1" applyFill="1" applyAlignment="1">
      <alignment horizontal="left" vertical="center"/>
    </xf>
    <xf numFmtId="179" fontId="11" fillId="7" borderId="0" xfId="0" applyNumberFormat="1" applyFont="1" applyFill="1" applyAlignment="1">
      <alignment horizontal="center" vertical="center" textRotation="255"/>
    </xf>
    <xf numFmtId="179" fontId="0" fillId="0" borderId="0" xfId="0" applyNumberFormat="1" applyAlignment="1">
      <alignment vertical="center"/>
    </xf>
    <xf numFmtId="179" fontId="11" fillId="7" borderId="0" xfId="0" applyNumberFormat="1" applyFont="1" applyFill="1" applyAlignment="1">
      <alignment horizontal="left" vertical="top"/>
    </xf>
    <xf numFmtId="0" fontId="13" fillId="0" borderId="0" xfId="0" applyFont="1">
      <alignment vertical="center"/>
    </xf>
    <xf numFmtId="0" fontId="0" fillId="8" borderId="0" xfId="0" applyFill="1">
      <alignment vertical="center"/>
    </xf>
    <xf numFmtId="0" fontId="0" fillId="4" borderId="0" xfId="0" applyFill="1" applyAlignment="1">
      <alignment horizontal="right" vertical="center"/>
    </xf>
    <xf numFmtId="0" fontId="3" fillId="4" borderId="14" xfId="0" applyFont="1" applyFill="1" applyBorder="1" applyAlignment="1" applyProtection="1">
      <alignment horizontal="right" vertical="center" shrinkToFit="1"/>
      <protection locked="0"/>
    </xf>
    <xf numFmtId="0" fontId="3" fillId="4" borderId="15" xfId="0" applyFont="1" applyFill="1" applyBorder="1" applyAlignment="1" applyProtection="1">
      <alignment horizontal="right" vertical="center" shrinkToFit="1"/>
      <protection locked="0"/>
    </xf>
    <xf numFmtId="0" fontId="3" fillId="4" borderId="28" xfId="0" applyFont="1" applyFill="1" applyBorder="1" applyAlignment="1" applyProtection="1">
      <alignment horizontal="right" vertical="center" shrinkToFit="1"/>
      <protection locked="0"/>
    </xf>
    <xf numFmtId="38" fontId="4" fillId="4" borderId="12" xfId="1" applyFont="1" applyFill="1" applyBorder="1" applyAlignment="1" applyProtection="1">
      <alignment horizontal="right" vertical="center" shrinkToFit="1"/>
      <protection locked="0"/>
    </xf>
    <xf numFmtId="38" fontId="4" fillId="4" borderId="3" xfId="1" applyFont="1" applyFill="1" applyBorder="1" applyAlignment="1" applyProtection="1">
      <alignment horizontal="right" vertical="center" shrinkToFit="1"/>
      <protection locked="0"/>
    </xf>
    <xf numFmtId="38" fontId="4" fillId="4" borderId="35" xfId="1" applyFont="1" applyFill="1" applyBorder="1" applyAlignment="1" applyProtection="1">
      <alignment horizontal="right" vertical="center" shrinkToFit="1"/>
      <protection locked="0"/>
    </xf>
    <xf numFmtId="38" fontId="4" fillId="4" borderId="13" xfId="1" applyFont="1" applyFill="1" applyBorder="1" applyAlignment="1" applyProtection="1">
      <alignment horizontal="right" vertical="center" shrinkToFit="1"/>
      <protection locked="0"/>
    </xf>
    <xf numFmtId="38" fontId="4" fillId="4" borderId="1" xfId="1" applyFont="1" applyFill="1" applyBorder="1" applyAlignment="1" applyProtection="1">
      <alignment horizontal="right" vertical="center" shrinkToFit="1"/>
      <protection locked="0"/>
    </xf>
    <xf numFmtId="38" fontId="4" fillId="4" borderId="34" xfId="1" applyFont="1" applyFill="1" applyBorder="1" applyAlignment="1" applyProtection="1">
      <alignment horizontal="right" vertical="center" shrinkToFit="1"/>
      <protection locked="0"/>
    </xf>
    <xf numFmtId="38" fontId="4" fillId="4" borderId="14" xfId="1" applyFont="1" applyFill="1" applyBorder="1" applyAlignment="1" applyProtection="1">
      <alignment horizontal="right" vertical="center" shrinkToFit="1"/>
      <protection locked="0"/>
    </xf>
    <xf numFmtId="38" fontId="4" fillId="4" borderId="15" xfId="1" applyFont="1" applyFill="1" applyBorder="1" applyAlignment="1" applyProtection="1">
      <alignment horizontal="right" vertical="center" shrinkToFit="1"/>
      <protection locked="0"/>
    </xf>
    <xf numFmtId="38" fontId="4" fillId="4" borderId="28" xfId="1" applyFont="1" applyFill="1" applyBorder="1" applyAlignment="1" applyProtection="1">
      <alignment horizontal="right" vertical="center" shrinkToFit="1"/>
      <protection locked="0"/>
    </xf>
    <xf numFmtId="38" fontId="3" fillId="4" borderId="7" xfId="1" applyFont="1" applyFill="1" applyBorder="1" applyAlignment="1" applyProtection="1">
      <alignment horizontal="center" vertical="center" shrinkToFit="1"/>
      <protection locked="0"/>
    </xf>
    <xf numFmtId="38" fontId="4" fillId="4" borderId="36" xfId="1" applyFont="1" applyFill="1" applyBorder="1" applyAlignment="1" applyProtection="1">
      <alignment horizontal="right" vertical="center" shrinkToFit="1"/>
      <protection locked="0"/>
    </xf>
    <xf numFmtId="38" fontId="4" fillId="4" borderId="37" xfId="1" applyFont="1" applyFill="1" applyBorder="1" applyAlignment="1" applyProtection="1">
      <alignment horizontal="right" vertical="center" shrinkToFit="1"/>
      <protection locked="0"/>
    </xf>
    <xf numFmtId="38" fontId="4" fillId="4" borderId="34" xfId="1" applyFont="1" applyFill="1" applyBorder="1" applyAlignment="1">
      <alignment horizontal="right" vertical="center" shrinkToFit="1"/>
    </xf>
    <xf numFmtId="0" fontId="3" fillId="3" borderId="19" xfId="0" applyFont="1" applyFill="1" applyBorder="1" applyAlignment="1">
      <alignment horizontal="center" vertical="center"/>
    </xf>
    <xf numFmtId="0" fontId="4" fillId="3" borderId="22" xfId="0" applyFont="1" applyFill="1" applyBorder="1" applyAlignment="1">
      <alignment horizontal="right" vertical="center"/>
    </xf>
    <xf numFmtId="0" fontId="4" fillId="3" borderId="23" xfId="0" applyFont="1" applyFill="1" applyBorder="1" applyAlignment="1">
      <alignment horizontal="right" vertical="center"/>
    </xf>
    <xf numFmtId="0" fontId="4" fillId="3" borderId="24" xfId="0" applyFont="1" applyFill="1" applyBorder="1" applyAlignment="1">
      <alignment horizontal="right" vertical="center"/>
    </xf>
    <xf numFmtId="0" fontId="3" fillId="3" borderId="1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34" xfId="0" applyFont="1" applyFill="1" applyBorder="1" applyAlignment="1">
      <alignment horizontal="center" vertical="center"/>
    </xf>
    <xf numFmtId="38" fontId="3" fillId="3" borderId="31" xfId="1" applyFont="1" applyFill="1" applyBorder="1" applyAlignment="1">
      <alignment horizontal="right" vertical="center" shrinkToFit="1"/>
    </xf>
    <xf numFmtId="38" fontId="3" fillId="3" borderId="32" xfId="1" applyFont="1" applyFill="1" applyBorder="1" applyAlignment="1">
      <alignment horizontal="right" vertical="center" shrinkToFit="1"/>
    </xf>
    <xf numFmtId="38" fontId="3" fillId="3" borderId="33" xfId="1" applyFont="1" applyFill="1" applyBorder="1" applyAlignment="1">
      <alignment horizontal="right" vertical="center" shrinkToFit="1"/>
    </xf>
    <xf numFmtId="0" fontId="3" fillId="3" borderId="15" xfId="0" applyFont="1" applyFill="1" applyBorder="1" applyAlignment="1" applyProtection="1">
      <alignment horizontal="center" vertical="center" shrinkToFit="1"/>
      <protection locked="0"/>
    </xf>
    <xf numFmtId="0" fontId="3" fillId="3" borderId="28" xfId="0" applyFont="1" applyFill="1" applyBorder="1" applyAlignment="1" applyProtection="1">
      <alignment horizontal="center" vertical="center" shrinkToFit="1"/>
      <protection locked="0"/>
    </xf>
    <xf numFmtId="38" fontId="3" fillId="3" borderId="11" xfId="1" applyFont="1" applyFill="1" applyBorder="1" applyAlignment="1">
      <alignment horizontal="right" vertical="center" shrinkToFit="1"/>
    </xf>
    <xf numFmtId="0" fontId="3" fillId="3" borderId="27"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16" xfId="0" applyFont="1" applyFill="1" applyBorder="1" applyAlignment="1">
      <alignment horizontal="center" vertical="center"/>
    </xf>
    <xf numFmtId="0" fontId="0" fillId="3" borderId="7" xfId="0" applyFill="1" applyBorder="1" applyAlignment="1">
      <alignment horizontal="left" vertical="center"/>
    </xf>
    <xf numFmtId="0" fontId="0" fillId="3" borderId="8" xfId="0" applyFill="1" applyBorder="1" applyAlignment="1">
      <alignment horizontal="left" vertical="center"/>
    </xf>
    <xf numFmtId="0" fontId="0" fillId="3" borderId="41" xfId="0" quotePrefix="1" applyFill="1" applyBorder="1" applyAlignment="1">
      <alignment horizontal="center" vertical="center"/>
    </xf>
    <xf numFmtId="0" fontId="0" fillId="3" borderId="10" xfId="0" applyFill="1" applyBorder="1" applyAlignment="1">
      <alignment horizontal="center" vertical="center"/>
    </xf>
    <xf numFmtId="0" fontId="0" fillId="3" borderId="36" xfId="0" applyFill="1" applyBorder="1" applyAlignment="1">
      <alignment horizontal="center" vertical="center"/>
    </xf>
    <xf numFmtId="0" fontId="0" fillId="3" borderId="38" xfId="0" applyFill="1" applyBorder="1" applyAlignment="1">
      <alignment horizontal="center" vertical="center"/>
    </xf>
    <xf numFmtId="0" fontId="0" fillId="3" borderId="42" xfId="0" applyFill="1" applyBorder="1" applyAlignment="1">
      <alignment horizontal="center" vertical="center"/>
    </xf>
    <xf numFmtId="0" fontId="0" fillId="3" borderId="27" xfId="0" applyFill="1" applyBorder="1" applyAlignment="1">
      <alignment horizontal="center"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9" fontId="0" fillId="3" borderId="26" xfId="0" applyNumberFormat="1" applyFill="1" applyBorder="1" applyAlignment="1" applyProtection="1">
      <alignment horizontal="right" vertical="center" shrinkToFit="1"/>
    </xf>
    <xf numFmtId="9" fontId="0" fillId="3" borderId="17" xfId="0" applyNumberFormat="1" applyFill="1" applyBorder="1" applyAlignment="1" applyProtection="1">
      <alignment horizontal="right" vertical="center" shrinkToFit="1"/>
    </xf>
    <xf numFmtId="9" fontId="0" fillId="3" borderId="18" xfId="0" applyNumberFormat="1" applyFill="1" applyBorder="1" applyAlignment="1" applyProtection="1">
      <alignment horizontal="right" vertical="center" shrinkToFit="1"/>
    </xf>
    <xf numFmtId="10" fontId="0" fillId="4" borderId="26" xfId="0" applyNumberFormat="1" applyFill="1" applyBorder="1" applyAlignment="1" applyProtection="1">
      <alignment horizontal="center" vertical="center"/>
      <protection locked="0"/>
    </xf>
    <xf numFmtId="10" fontId="0" fillId="4" borderId="17" xfId="0" applyNumberFormat="1" applyFill="1" applyBorder="1" applyAlignment="1" applyProtection="1">
      <alignment horizontal="center" vertical="center"/>
      <protection locked="0"/>
    </xf>
    <xf numFmtId="10" fontId="0" fillId="4" borderId="18" xfId="0" applyNumberFormat="1" applyFill="1" applyBorder="1" applyAlignment="1" applyProtection="1">
      <alignment horizontal="center" vertical="center"/>
      <protection locked="0"/>
    </xf>
    <xf numFmtId="179" fontId="11" fillId="9" borderId="0" xfId="0" applyNumberFormat="1" applyFont="1" applyFill="1" applyAlignment="1">
      <alignment horizontal="center" vertical="center" textRotation="255"/>
    </xf>
    <xf numFmtId="0" fontId="13" fillId="7" borderId="0" xfId="0" applyFont="1" applyFill="1">
      <alignment vertical="center"/>
    </xf>
    <xf numFmtId="0" fontId="13" fillId="4" borderId="0" xfId="0" applyFont="1" applyFill="1">
      <alignment vertical="center"/>
    </xf>
    <xf numFmtId="179" fontId="25" fillId="7" borderId="0" xfId="0" quotePrefix="1" applyNumberFormat="1" applyFont="1" applyFill="1" applyAlignment="1">
      <alignment vertical="top"/>
    </xf>
    <xf numFmtId="179" fontId="11" fillId="7" borderId="0" xfId="0" applyNumberFormat="1" applyFont="1" applyFill="1" applyAlignment="1">
      <alignment horizontal="right" vertical="top"/>
    </xf>
    <xf numFmtId="179" fontId="26" fillId="7" borderId="50" xfId="0" applyNumberFormat="1" applyFont="1" applyFill="1" applyBorder="1" applyAlignment="1">
      <alignment horizontal="center" vertical="center" wrapText="1"/>
    </xf>
    <xf numFmtId="0" fontId="15" fillId="3" borderId="0" xfId="0" applyFont="1" applyFill="1" applyProtection="1">
      <alignment vertical="center"/>
    </xf>
    <xf numFmtId="0" fontId="13" fillId="3" borderId="0" xfId="0" applyFont="1" applyFill="1" applyProtection="1">
      <alignment vertical="center"/>
    </xf>
    <xf numFmtId="0" fontId="12" fillId="3" borderId="0" xfId="0" applyFont="1" applyFill="1" applyProtection="1">
      <alignment vertical="center"/>
    </xf>
    <xf numFmtId="0" fontId="13" fillId="3" borderId="44" xfId="0" applyFont="1" applyFill="1" applyBorder="1" applyProtection="1">
      <alignment vertical="center"/>
    </xf>
    <xf numFmtId="0" fontId="13" fillId="3" borderId="45" xfId="0" applyFont="1" applyFill="1" applyBorder="1" applyProtection="1">
      <alignment vertical="center"/>
    </xf>
    <xf numFmtId="0" fontId="13" fillId="3" borderId="25" xfId="0" applyFont="1" applyFill="1" applyBorder="1" applyProtection="1">
      <alignment vertical="center"/>
    </xf>
    <xf numFmtId="0" fontId="13" fillId="3" borderId="49" xfId="0" applyFont="1" applyFill="1" applyBorder="1" applyProtection="1">
      <alignment vertical="center"/>
    </xf>
    <xf numFmtId="0" fontId="13" fillId="3" borderId="48" xfId="0" applyFont="1" applyFill="1" applyBorder="1" applyProtection="1">
      <alignment vertical="center"/>
    </xf>
    <xf numFmtId="0" fontId="13" fillId="3" borderId="2" xfId="0" applyFont="1" applyFill="1" applyBorder="1" applyProtection="1">
      <alignment vertical="center"/>
    </xf>
    <xf numFmtId="0" fontId="13" fillId="3" borderId="47" xfId="0" applyFont="1" applyFill="1" applyBorder="1" applyProtection="1">
      <alignment vertical="center"/>
    </xf>
    <xf numFmtId="0" fontId="13" fillId="3" borderId="0" xfId="0" applyFont="1" applyFill="1" applyBorder="1" applyAlignment="1" applyProtection="1">
      <alignment vertical="center"/>
    </xf>
    <xf numFmtId="0" fontId="13" fillId="3" borderId="0" xfId="0" applyFont="1" applyFill="1" applyBorder="1" applyProtection="1">
      <alignment vertical="center"/>
    </xf>
    <xf numFmtId="0" fontId="14" fillId="3" borderId="0" xfId="0" applyFont="1" applyFill="1" applyProtection="1">
      <alignment vertical="center"/>
    </xf>
    <xf numFmtId="0" fontId="13" fillId="3" borderId="0" xfId="0" applyFont="1" applyFill="1" applyBorder="1" applyAlignment="1" applyProtection="1">
      <alignment horizontal="left" vertical="center"/>
    </xf>
    <xf numFmtId="0" fontId="27" fillId="3" borderId="0" xfId="3" applyFill="1" applyBorder="1" applyAlignment="1" applyProtection="1">
      <alignment horizontal="left" vertical="center"/>
    </xf>
    <xf numFmtId="0" fontId="13" fillId="3" borderId="46" xfId="0" applyFont="1" applyFill="1" applyBorder="1" applyProtection="1">
      <alignment vertical="center"/>
    </xf>
    <xf numFmtId="0" fontId="13" fillId="0" borderId="0" xfId="0" applyFont="1" applyProtection="1">
      <alignment vertical="center"/>
    </xf>
    <xf numFmtId="0" fontId="19" fillId="4" borderId="3" xfId="0" applyFont="1" applyFill="1" applyBorder="1" applyAlignment="1">
      <alignment horizontal="center" vertical="center" wrapText="1"/>
    </xf>
    <xf numFmtId="0" fontId="18" fillId="4" borderId="3" xfId="0" applyFont="1" applyFill="1" applyBorder="1" applyAlignment="1">
      <alignment horizontal="justify" vertical="center" wrapText="1"/>
    </xf>
    <xf numFmtId="0" fontId="18" fillId="4" borderId="53" xfId="0" applyFont="1" applyFill="1" applyBorder="1" applyAlignment="1">
      <alignment horizontal="center" vertical="center" wrapText="1"/>
    </xf>
    <xf numFmtId="0" fontId="18" fillId="4" borderId="53" xfId="0" applyFont="1" applyFill="1" applyBorder="1" applyAlignment="1">
      <alignment horizontal="left" vertical="center" wrapText="1"/>
    </xf>
    <xf numFmtId="0" fontId="18" fillId="4" borderId="3" xfId="0" applyFont="1" applyFill="1" applyBorder="1" applyAlignment="1">
      <alignment horizontal="right" vertical="center" wrapText="1"/>
    </xf>
    <xf numFmtId="9" fontId="18" fillId="4" borderId="3" xfId="0" applyNumberFormat="1" applyFont="1" applyFill="1" applyBorder="1" applyAlignment="1">
      <alignment horizontal="right" vertical="center" wrapText="1"/>
    </xf>
    <xf numFmtId="0" fontId="14" fillId="3" borderId="3" xfId="0" applyFont="1" applyFill="1" applyBorder="1" applyAlignment="1">
      <alignment horizontal="center" vertical="center" wrapText="1"/>
    </xf>
    <xf numFmtId="0" fontId="15" fillId="3" borderId="3" xfId="0" applyFont="1" applyFill="1" applyBorder="1" applyAlignment="1" applyProtection="1">
      <alignment horizontal="justify" vertical="center" wrapText="1"/>
      <protection locked="0"/>
    </xf>
    <xf numFmtId="0" fontId="15" fillId="3" borderId="3" xfId="0" applyFont="1" applyFill="1" applyBorder="1" applyAlignment="1" applyProtection="1">
      <alignment horizontal="right" vertical="center" wrapText="1"/>
      <protection locked="0"/>
    </xf>
    <xf numFmtId="0" fontId="15" fillId="3" borderId="53" xfId="0" applyFont="1" applyFill="1" applyBorder="1" applyAlignment="1">
      <alignment horizontal="center" vertical="center" wrapText="1"/>
    </xf>
    <xf numFmtId="0" fontId="15" fillId="3" borderId="53" xfId="0" applyFont="1" applyFill="1" applyBorder="1" applyAlignment="1" applyProtection="1">
      <alignment horizontal="left" vertical="center" wrapText="1"/>
      <protection locked="0"/>
    </xf>
    <xf numFmtId="179" fontId="11" fillId="7" borderId="0" xfId="0" applyNumberFormat="1" applyFont="1" applyFill="1" applyAlignment="1">
      <alignment vertical="top" wrapText="1"/>
    </xf>
    <xf numFmtId="0" fontId="13" fillId="0" borderId="45" xfId="0" applyFont="1" applyFill="1" applyBorder="1" applyAlignment="1">
      <alignment vertical="center"/>
    </xf>
    <xf numFmtId="0" fontId="28" fillId="7" borderId="0" xfId="0" applyFont="1" applyFill="1" applyAlignment="1">
      <alignment horizontal="right" vertical="center"/>
    </xf>
    <xf numFmtId="38" fontId="3" fillId="4" borderId="13" xfId="1" applyFont="1" applyFill="1" applyBorder="1" applyAlignment="1" applyProtection="1">
      <alignment horizontal="center" vertical="center" shrinkToFit="1"/>
      <protection locked="0"/>
    </xf>
    <xf numFmtId="38" fontId="3" fillId="4" borderId="14" xfId="1" applyFont="1" applyFill="1" applyBorder="1" applyAlignment="1" applyProtection="1">
      <alignment horizontal="center" vertical="center" shrinkToFit="1"/>
      <protection locked="0"/>
    </xf>
    <xf numFmtId="38" fontId="3" fillId="4" borderId="12" xfId="1" applyFont="1" applyFill="1" applyBorder="1" applyAlignment="1" applyProtection="1">
      <alignment horizontal="center" vertical="center" shrinkToFit="1"/>
      <protection locked="0"/>
    </xf>
    <xf numFmtId="0" fontId="13" fillId="0" borderId="45" xfId="0" applyFont="1" applyFill="1" applyBorder="1" applyProtection="1">
      <alignment vertical="center"/>
    </xf>
    <xf numFmtId="0" fontId="23" fillId="7" borderId="0" xfId="0" applyFont="1" applyFill="1" applyAlignment="1">
      <alignment horizontal="left" vertical="top" wrapText="1"/>
    </xf>
    <xf numFmtId="0" fontId="23" fillId="7" borderId="0" xfId="0" applyFont="1" applyFill="1" applyAlignment="1">
      <alignment horizontal="left" vertical="top"/>
    </xf>
    <xf numFmtId="0" fontId="11" fillId="7" borderId="0" xfId="0" applyFont="1" applyFill="1" applyAlignment="1">
      <alignment horizontal="center" vertical="top" textRotation="255" wrapText="1"/>
    </xf>
    <xf numFmtId="0" fontId="11" fillId="7" borderId="0" xfId="0" applyFont="1" applyFill="1" applyAlignment="1">
      <alignment horizontal="center" vertical="top" textRotation="255"/>
    </xf>
    <xf numFmtId="38" fontId="9" fillId="0" borderId="0" xfId="1" applyFont="1" applyAlignment="1">
      <alignment horizontal="center" vertical="center"/>
    </xf>
    <xf numFmtId="0" fontId="9" fillId="0" borderId="0" xfId="0" applyFont="1" applyAlignment="1">
      <alignment horizontal="right" vertical="center"/>
    </xf>
    <xf numFmtId="0" fontId="0" fillId="3" borderId="4" xfId="0" applyFill="1" applyBorder="1" applyAlignment="1">
      <alignment horizontal="distributed" vertical="center"/>
    </xf>
    <xf numFmtId="0" fontId="0" fillId="3" borderId="6" xfId="0" applyFill="1" applyBorder="1" applyAlignment="1">
      <alignment horizontal="distributed" vertical="center"/>
    </xf>
    <xf numFmtId="0" fontId="0" fillId="3" borderId="1" xfId="0" applyFill="1" applyBorder="1" applyAlignment="1">
      <alignment horizontal="distributed" vertical="center"/>
    </xf>
    <xf numFmtId="0" fontId="0" fillId="4" borderId="1" xfId="0" applyFill="1" applyBorder="1" applyAlignment="1" applyProtection="1">
      <alignment horizontal="left" vertical="center"/>
      <protection locked="0"/>
    </xf>
    <xf numFmtId="0" fontId="0" fillId="4" borderId="4" xfId="0" applyFill="1" applyBorder="1" applyAlignment="1" applyProtection="1">
      <alignment horizontal="left" vertical="center"/>
      <protection locked="0"/>
    </xf>
    <xf numFmtId="0" fontId="0" fillId="4" borderId="5" xfId="0" applyFill="1" applyBorder="1" applyAlignment="1" applyProtection="1">
      <alignment horizontal="left" vertical="center"/>
      <protection locked="0"/>
    </xf>
    <xf numFmtId="0" fontId="0" fillId="4" borderId="6" xfId="0" applyFill="1" applyBorder="1" applyAlignment="1" applyProtection="1">
      <alignment horizontal="left" vertical="center"/>
      <protection locked="0"/>
    </xf>
    <xf numFmtId="0" fontId="0" fillId="4" borderId="4" xfId="0" applyFill="1" applyBorder="1" applyAlignment="1" applyProtection="1">
      <alignment horizontal="center" vertical="center"/>
      <protection locked="0"/>
    </xf>
    <xf numFmtId="0" fontId="0" fillId="4" borderId="5" xfId="0" applyFill="1" applyBorder="1" applyAlignment="1" applyProtection="1">
      <alignment horizontal="center" vertical="center"/>
      <protection locked="0"/>
    </xf>
    <xf numFmtId="0" fontId="0" fillId="4" borderId="6" xfId="0" applyFill="1" applyBorder="1" applyAlignment="1" applyProtection="1">
      <alignment horizontal="center" vertical="center"/>
      <protection locked="0"/>
    </xf>
    <xf numFmtId="0" fontId="0" fillId="3" borderId="2" xfId="0" applyFill="1" applyBorder="1" applyAlignment="1" applyProtection="1">
      <alignment horizontal="center"/>
      <protection locked="0"/>
    </xf>
    <xf numFmtId="0" fontId="0" fillId="3" borderId="21" xfId="0" applyFill="1" applyBorder="1" applyAlignment="1">
      <alignment horizontal="right" vertical="center"/>
    </xf>
    <xf numFmtId="0" fontId="0" fillId="3" borderId="39" xfId="0" applyFill="1" applyBorder="1" applyAlignment="1">
      <alignment horizontal="right" vertical="center"/>
    </xf>
    <xf numFmtId="0" fontId="0" fillId="3" borderId="30" xfId="0" applyFill="1" applyBorder="1" applyAlignment="1">
      <alignment horizontal="right" vertical="center"/>
    </xf>
    <xf numFmtId="0" fontId="3" fillId="3" borderId="20" xfId="0" applyFont="1" applyFill="1" applyBorder="1" applyAlignment="1">
      <alignment horizontal="center" vertical="center" wrapText="1"/>
    </xf>
    <xf numFmtId="0" fontId="3" fillId="3" borderId="21"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30" xfId="0" applyFont="1" applyFill="1" applyBorder="1" applyAlignment="1">
      <alignment horizontal="center" vertical="center"/>
    </xf>
    <xf numFmtId="179" fontId="25" fillId="7" borderId="0" xfId="0" quotePrefix="1" applyNumberFormat="1" applyFont="1" applyFill="1" applyAlignment="1">
      <alignment horizontal="left" vertical="top"/>
    </xf>
    <xf numFmtId="0" fontId="5" fillId="3" borderId="0" xfId="0" applyFont="1" applyFill="1" applyAlignment="1">
      <alignment horizontal="center" vertical="center"/>
    </xf>
    <xf numFmtId="0" fontId="0" fillId="3" borderId="0" xfId="0" applyFill="1" applyAlignment="1">
      <alignment horizontal="center" vertical="center"/>
    </xf>
    <xf numFmtId="0" fontId="0" fillId="4" borderId="2" xfId="0" applyFill="1" applyBorder="1" applyAlignment="1" applyProtection="1">
      <alignment horizontal="left" vertical="center"/>
      <protection locked="0"/>
    </xf>
    <xf numFmtId="0" fontId="0" fillId="3" borderId="24" xfId="0" applyFill="1" applyBorder="1" applyAlignment="1">
      <alignment horizontal="left" vertical="center"/>
    </xf>
    <xf numFmtId="0" fontId="0" fillId="3" borderId="43" xfId="0" applyFill="1" applyBorder="1" applyAlignment="1">
      <alignment horizontal="left" vertical="center"/>
    </xf>
    <xf numFmtId="0" fontId="0" fillId="3" borderId="41" xfId="0" applyFill="1" applyBorder="1" applyAlignment="1">
      <alignment horizontal="center" vertical="center" wrapText="1"/>
    </xf>
    <xf numFmtId="0" fontId="0" fillId="3" borderId="42" xfId="0" applyFill="1" applyBorder="1" applyAlignment="1">
      <alignment horizontal="center" vertical="center" wrapText="1"/>
    </xf>
    <xf numFmtId="0" fontId="0" fillId="3" borderId="10" xfId="0" applyFill="1" applyBorder="1" applyAlignment="1">
      <alignment horizontal="center" vertical="center"/>
    </xf>
    <xf numFmtId="0" fontId="0" fillId="3" borderId="36" xfId="0" applyFill="1" applyBorder="1" applyAlignment="1">
      <alignment horizontal="center" vertical="center"/>
    </xf>
    <xf numFmtId="0" fontId="0" fillId="3" borderId="38"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4" xfId="0" applyFill="1" applyBorder="1" applyAlignment="1">
      <alignment horizontal="center" vertical="center"/>
    </xf>
    <xf numFmtId="0" fontId="0" fillId="3" borderId="40" xfId="0" applyFill="1" applyBorder="1" applyAlignment="1">
      <alignment horizontal="center" vertical="center"/>
    </xf>
    <xf numFmtId="0" fontId="3" fillId="3" borderId="25" xfId="0" applyFont="1" applyFill="1" applyBorder="1" applyAlignment="1">
      <alignment horizontal="center" vertical="center" wrapText="1"/>
    </xf>
    <xf numFmtId="0" fontId="3" fillId="3" borderId="26" xfId="0" applyFont="1" applyFill="1" applyBorder="1" applyAlignment="1">
      <alignment horizontal="center" vertical="center"/>
    </xf>
    <xf numFmtId="0" fontId="13" fillId="4" borderId="1" xfId="0" applyFont="1" applyFill="1" applyBorder="1" applyAlignment="1" applyProtection="1">
      <alignment horizontal="center" vertical="center"/>
      <protection locked="0"/>
    </xf>
    <xf numFmtId="0" fontId="13" fillId="3" borderId="1" xfId="0" applyFont="1" applyFill="1" applyBorder="1" applyAlignment="1">
      <alignment horizontal="left" vertical="center"/>
    </xf>
    <xf numFmtId="0" fontId="13" fillId="3" borderId="1" xfId="0" applyFont="1" applyFill="1" applyBorder="1" applyAlignment="1">
      <alignment horizontal="center" vertical="center"/>
    </xf>
    <xf numFmtId="0" fontId="15" fillId="3" borderId="5" xfId="0" applyFont="1" applyFill="1" applyBorder="1" applyAlignment="1" applyProtection="1">
      <alignment horizontal="left"/>
    </xf>
    <xf numFmtId="0" fontId="13" fillId="6" borderId="0" xfId="0" applyFont="1" applyFill="1" applyAlignment="1">
      <alignment horizontal="center" vertical="center" textRotation="255"/>
    </xf>
    <xf numFmtId="0" fontId="12" fillId="3" borderId="0" xfId="0" applyFont="1" applyFill="1" applyAlignment="1" applyProtection="1">
      <alignment horizontal="left" vertical="top" wrapText="1"/>
    </xf>
    <xf numFmtId="0" fontId="13" fillId="3" borderId="0" xfId="0" applyFont="1" applyFill="1" applyBorder="1" applyAlignment="1" applyProtection="1">
      <alignment horizontal="left" vertical="center"/>
    </xf>
    <xf numFmtId="0" fontId="12" fillId="3" borderId="0" xfId="0" applyFont="1" applyFill="1" applyAlignment="1" applyProtection="1">
      <alignment horizontal="left" vertical="top"/>
    </xf>
    <xf numFmtId="0" fontId="13" fillId="3" borderId="5" xfId="0" applyFont="1" applyFill="1" applyBorder="1" applyAlignment="1" applyProtection="1">
      <alignment horizontal="distributed"/>
    </xf>
    <xf numFmtId="0" fontId="13" fillId="3" borderId="46" xfId="0" applyFont="1" applyFill="1" applyBorder="1" applyAlignment="1" applyProtection="1">
      <alignment horizontal="center" vertical="center"/>
    </xf>
    <xf numFmtId="0" fontId="13" fillId="3" borderId="2" xfId="0" applyFont="1" applyFill="1" applyBorder="1" applyAlignment="1" applyProtection="1">
      <alignment horizontal="center" vertical="center"/>
    </xf>
    <xf numFmtId="0" fontId="13" fillId="3" borderId="5" xfId="0" applyFont="1" applyFill="1" applyBorder="1" applyAlignment="1" applyProtection="1">
      <alignment horizontal="center" vertical="center"/>
    </xf>
    <xf numFmtId="49" fontId="13" fillId="4" borderId="1" xfId="0" applyNumberFormat="1" applyFont="1" applyFill="1" applyBorder="1" applyAlignment="1" applyProtection="1">
      <alignment horizontal="center" vertical="center"/>
      <protection locked="0"/>
    </xf>
    <xf numFmtId="0" fontId="13" fillId="3" borderId="25" xfId="0" applyFont="1" applyFill="1" applyBorder="1" applyAlignment="1">
      <alignment horizontal="left" vertical="center"/>
    </xf>
    <xf numFmtId="0" fontId="13" fillId="3" borderId="47" xfId="0" applyFont="1" applyFill="1" applyBorder="1" applyAlignment="1">
      <alignment horizontal="left" vertical="center"/>
    </xf>
    <xf numFmtId="38" fontId="13" fillId="3" borderId="44" xfId="0" applyNumberFormat="1" applyFont="1" applyFill="1" applyBorder="1" applyAlignment="1">
      <alignment horizontal="right" vertical="center"/>
    </xf>
    <xf numFmtId="0" fontId="13" fillId="3" borderId="45" xfId="0" applyFont="1" applyFill="1" applyBorder="1" applyAlignment="1">
      <alignment horizontal="right" vertical="center"/>
    </xf>
    <xf numFmtId="0" fontId="13" fillId="3" borderId="46" xfId="0" applyFont="1" applyFill="1" applyBorder="1" applyAlignment="1">
      <alignment horizontal="right" vertical="center"/>
    </xf>
    <xf numFmtId="0" fontId="13" fillId="3" borderId="2" xfId="0" applyFont="1" applyFill="1" applyBorder="1" applyAlignment="1">
      <alignment horizontal="right" vertical="center"/>
    </xf>
    <xf numFmtId="178" fontId="13" fillId="3" borderId="44" xfId="0" applyNumberFormat="1" applyFont="1" applyFill="1" applyBorder="1" applyAlignment="1">
      <alignment horizontal="center" vertical="center"/>
    </xf>
    <xf numFmtId="178" fontId="13" fillId="3" borderId="45" xfId="0" applyNumberFormat="1" applyFont="1" applyFill="1" applyBorder="1" applyAlignment="1">
      <alignment horizontal="center" vertical="center"/>
    </xf>
    <xf numFmtId="178" fontId="13" fillId="3" borderId="25" xfId="0" applyNumberFormat="1" applyFont="1" applyFill="1" applyBorder="1" applyAlignment="1">
      <alignment horizontal="center" vertical="center"/>
    </xf>
    <xf numFmtId="178" fontId="13" fillId="3" borderId="46" xfId="0" applyNumberFormat="1" applyFont="1" applyFill="1" applyBorder="1" applyAlignment="1">
      <alignment horizontal="center" vertical="center"/>
    </xf>
    <xf numFmtId="178" fontId="13" fillId="3" borderId="2" xfId="0" applyNumberFormat="1" applyFont="1" applyFill="1" applyBorder="1" applyAlignment="1">
      <alignment horizontal="center" vertical="center"/>
    </xf>
    <xf numFmtId="178" fontId="13" fillId="3" borderId="47" xfId="0" applyNumberFormat="1" applyFont="1" applyFill="1" applyBorder="1" applyAlignment="1">
      <alignment horizontal="center" vertical="center"/>
    </xf>
    <xf numFmtId="0" fontId="13" fillId="5" borderId="0" xfId="0" applyFont="1" applyFill="1" applyAlignment="1">
      <alignment horizontal="center" vertical="center" textRotation="255"/>
    </xf>
    <xf numFmtId="0" fontId="13" fillId="3" borderId="45" xfId="0" applyFont="1" applyFill="1" applyBorder="1" applyAlignment="1">
      <alignment horizontal="center" vertical="center" shrinkToFit="1"/>
    </xf>
    <xf numFmtId="0" fontId="13" fillId="3" borderId="5" xfId="0" applyFont="1" applyFill="1" applyBorder="1" applyAlignment="1">
      <alignment horizontal="left" vertical="center"/>
    </xf>
    <xf numFmtId="0" fontId="16" fillId="3" borderId="46" xfId="0" applyFont="1" applyFill="1" applyBorder="1" applyAlignment="1">
      <alignment horizontal="center" vertical="center"/>
    </xf>
    <xf numFmtId="0" fontId="16" fillId="3" borderId="2" xfId="0" applyFont="1" applyFill="1" applyBorder="1" applyAlignment="1">
      <alignment horizontal="center" vertical="center"/>
    </xf>
    <xf numFmtId="0" fontId="16" fillId="3" borderId="47" xfId="0" applyFont="1" applyFill="1" applyBorder="1" applyAlignment="1">
      <alignment horizontal="center" vertical="center"/>
    </xf>
    <xf numFmtId="177" fontId="13" fillId="3" borderId="44" xfId="0" applyNumberFormat="1" applyFont="1" applyFill="1" applyBorder="1" applyAlignment="1">
      <alignment horizontal="center" vertical="center"/>
    </xf>
    <xf numFmtId="177" fontId="13" fillId="3" borderId="45" xfId="0" applyNumberFormat="1" applyFont="1" applyFill="1" applyBorder="1" applyAlignment="1">
      <alignment horizontal="center" vertical="center"/>
    </xf>
    <xf numFmtId="177" fontId="13" fillId="3" borderId="25" xfId="0" applyNumberFormat="1" applyFont="1" applyFill="1" applyBorder="1" applyAlignment="1">
      <alignment horizontal="center" vertical="center"/>
    </xf>
    <xf numFmtId="177" fontId="13" fillId="3" borderId="46" xfId="0" applyNumberFormat="1" applyFont="1" applyFill="1" applyBorder="1" applyAlignment="1">
      <alignment horizontal="center" vertical="center"/>
    </xf>
    <xf numFmtId="177" fontId="13" fillId="3" borderId="2" xfId="0" applyNumberFormat="1" applyFont="1" applyFill="1" applyBorder="1" applyAlignment="1">
      <alignment horizontal="center" vertical="center"/>
    </xf>
    <xf numFmtId="177" fontId="13" fillId="3" borderId="47" xfId="0" applyNumberFormat="1" applyFont="1" applyFill="1" applyBorder="1" applyAlignment="1">
      <alignment horizontal="center" vertical="center"/>
    </xf>
    <xf numFmtId="176" fontId="13" fillId="3" borderId="44" xfId="0" applyNumberFormat="1" applyFont="1" applyFill="1" applyBorder="1" applyAlignment="1">
      <alignment horizontal="center" vertical="center"/>
    </xf>
    <xf numFmtId="176" fontId="13" fillId="3" borderId="45" xfId="0" applyNumberFormat="1" applyFont="1" applyFill="1" applyBorder="1" applyAlignment="1">
      <alignment horizontal="center" vertical="center"/>
    </xf>
    <xf numFmtId="176" fontId="13" fillId="3" borderId="25" xfId="0" applyNumberFormat="1" applyFont="1" applyFill="1" applyBorder="1" applyAlignment="1">
      <alignment horizontal="center" vertical="center"/>
    </xf>
    <xf numFmtId="176" fontId="13" fillId="3" borderId="46" xfId="0" applyNumberFormat="1" applyFont="1" applyFill="1" applyBorder="1" applyAlignment="1">
      <alignment horizontal="center" vertical="center"/>
    </xf>
    <xf numFmtId="176" fontId="13" fillId="3" borderId="2" xfId="0" applyNumberFormat="1" applyFont="1" applyFill="1" applyBorder="1" applyAlignment="1">
      <alignment horizontal="center" vertical="center"/>
    </xf>
    <xf numFmtId="176" fontId="13" fillId="3" borderId="47" xfId="0" applyNumberFormat="1" applyFont="1" applyFill="1" applyBorder="1" applyAlignment="1">
      <alignment horizontal="center" vertical="center"/>
    </xf>
    <xf numFmtId="0" fontId="12" fillId="3" borderId="0" xfId="0" applyFont="1" applyFill="1" applyAlignment="1">
      <alignment horizontal="left" vertical="center"/>
    </xf>
    <xf numFmtId="0" fontId="13" fillId="0" borderId="44" xfId="0" applyFont="1" applyFill="1" applyBorder="1" applyAlignment="1" applyProtection="1">
      <alignment horizontal="right" vertical="center"/>
      <protection locked="0"/>
    </xf>
    <xf numFmtId="0" fontId="13" fillId="0" borderId="45" xfId="0" applyFont="1" applyFill="1" applyBorder="1" applyAlignment="1" applyProtection="1">
      <alignment horizontal="right" vertical="center"/>
      <protection locked="0"/>
    </xf>
    <xf numFmtId="0" fontId="13" fillId="7" borderId="0" xfId="0" applyFont="1" applyFill="1" applyBorder="1" applyAlignment="1">
      <alignment horizontal="center" vertical="center"/>
    </xf>
    <xf numFmtId="0" fontId="13" fillId="7" borderId="51" xfId="0" applyFont="1" applyFill="1" applyBorder="1" applyAlignment="1">
      <alignment horizontal="center" vertical="center"/>
    </xf>
    <xf numFmtId="0" fontId="13" fillId="7" borderId="0" xfId="0" applyFont="1" applyFill="1" applyBorder="1" applyAlignment="1">
      <alignment horizontal="left" vertical="center"/>
    </xf>
    <xf numFmtId="0" fontId="13" fillId="7" borderId="51" xfId="0" applyFont="1" applyFill="1" applyBorder="1" applyAlignment="1">
      <alignment horizontal="left" vertical="center"/>
    </xf>
    <xf numFmtId="0" fontId="15" fillId="3" borderId="0" xfId="0" applyFont="1" applyFill="1" applyAlignment="1">
      <alignment horizontal="left" vertical="top" wrapText="1"/>
    </xf>
    <xf numFmtId="0" fontId="13" fillId="4" borderId="0" xfId="0" applyFont="1" applyFill="1" applyAlignment="1" applyProtection="1">
      <alignment horizontal="right" vertical="center"/>
      <protection locked="0"/>
    </xf>
    <xf numFmtId="0" fontId="12" fillId="3" borderId="0" xfId="0" applyFont="1" applyFill="1" applyAlignment="1">
      <alignment horizontal="left" vertical="top" wrapText="1"/>
    </xf>
    <xf numFmtId="0" fontId="12" fillId="3" borderId="0" xfId="0" applyFont="1" applyFill="1" applyAlignment="1">
      <alignment horizontal="center" vertical="center"/>
    </xf>
    <xf numFmtId="0" fontId="15" fillId="3" borderId="52" xfId="0" applyFont="1" applyFill="1" applyBorder="1" applyAlignment="1" applyProtection="1">
      <alignment horizontal="right" wrapText="1"/>
      <protection locked="0"/>
    </xf>
    <xf numFmtId="0" fontId="15" fillId="3" borderId="3" xfId="0" applyFont="1" applyFill="1" applyBorder="1" applyAlignment="1" applyProtection="1">
      <alignment horizontal="right" wrapText="1"/>
      <protection locked="0"/>
    </xf>
    <xf numFmtId="0" fontId="20" fillId="3" borderId="0" xfId="0" applyFont="1" applyFill="1" applyAlignment="1">
      <alignment vertical="top" wrapText="1"/>
    </xf>
    <xf numFmtId="0" fontId="21" fillId="3" borderId="0" xfId="0" applyFont="1" applyFill="1" applyAlignment="1">
      <alignment vertical="top" wrapText="1"/>
    </xf>
    <xf numFmtId="0" fontId="15" fillId="3" borderId="1" xfId="0" applyFont="1" applyFill="1" applyBorder="1" applyAlignment="1">
      <alignment horizontal="center" vertical="center" wrapText="1"/>
    </xf>
    <xf numFmtId="0" fontId="18" fillId="4" borderId="53" xfId="0" applyFont="1" applyFill="1" applyBorder="1" applyAlignment="1">
      <alignment horizontal="center" vertical="center" wrapText="1"/>
    </xf>
    <xf numFmtId="0" fontId="15" fillId="3" borderId="53" xfId="0" applyFont="1" applyFill="1" applyBorder="1" applyAlignment="1">
      <alignment horizontal="center" vertical="center" wrapText="1"/>
    </xf>
    <xf numFmtId="0" fontId="18" fillId="4" borderId="52" xfId="0" applyFont="1" applyFill="1" applyBorder="1" applyAlignment="1">
      <alignment horizontal="center" vertical="center" wrapText="1"/>
    </xf>
    <xf numFmtId="0" fontId="18" fillId="4" borderId="3" xfId="0" applyFont="1" applyFill="1" applyBorder="1" applyAlignment="1">
      <alignment horizontal="center" vertical="center" wrapText="1"/>
    </xf>
    <xf numFmtId="58" fontId="0" fillId="0" borderId="1" xfId="0" applyNumberFormat="1" applyBorder="1" applyAlignment="1">
      <alignment horizontal="distributed" vertical="center"/>
    </xf>
  </cellXfs>
  <cellStyles count="4">
    <cellStyle name="パーセント" xfId="2" builtinId="5"/>
    <cellStyle name="ハイパーリンク" xfId="3" builtinId="8"/>
    <cellStyle name="桁区切り" xfId="1" builtinId="6"/>
    <cellStyle name="標準" xfId="0" builtinId="0"/>
  </cellStyles>
  <dxfs count="2">
    <dxf>
      <font>
        <b/>
        <i val="0"/>
        <color rgb="FFFF0000"/>
      </font>
      <fill>
        <patternFill>
          <bgColor theme="5" tint="0.79998168889431442"/>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Radio"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485775</xdr:colOff>
          <xdr:row>10</xdr:row>
          <xdr:rowOff>228600</xdr:rowOff>
        </xdr:from>
        <xdr:to>
          <xdr:col>1</xdr:col>
          <xdr:colOff>57150</xdr:colOff>
          <xdr:row>11</xdr:row>
          <xdr:rowOff>238125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485775</xdr:colOff>
          <xdr:row>11</xdr:row>
          <xdr:rowOff>228600</xdr:rowOff>
        </xdr:from>
        <xdr:to>
          <xdr:col>1</xdr:col>
          <xdr:colOff>57150</xdr:colOff>
          <xdr:row>12</xdr:row>
          <xdr:rowOff>228600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466725</xdr:colOff>
          <xdr:row>6</xdr:row>
          <xdr:rowOff>228600</xdr:rowOff>
        </xdr:from>
        <xdr:to>
          <xdr:col>1</xdr:col>
          <xdr:colOff>123825</xdr:colOff>
          <xdr:row>7</xdr:row>
          <xdr:rowOff>228600</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8</xdr:row>
          <xdr:rowOff>0</xdr:rowOff>
        </xdr:from>
        <xdr:to>
          <xdr:col>1</xdr:col>
          <xdr:colOff>495300</xdr:colOff>
          <xdr:row>8</xdr:row>
          <xdr:rowOff>238125</xdr:rowOff>
        </xdr:to>
        <xdr:sp macro="" textlink="">
          <xdr:nvSpPr>
            <xdr:cNvPr id="1033" name="Option Butto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29</xdr:col>
      <xdr:colOff>200025</xdr:colOff>
      <xdr:row>11</xdr:row>
      <xdr:rowOff>28575</xdr:rowOff>
    </xdr:from>
    <xdr:to>
      <xdr:col>30</xdr:col>
      <xdr:colOff>161925</xdr:colOff>
      <xdr:row>11</xdr:row>
      <xdr:rowOff>219075</xdr:rowOff>
    </xdr:to>
    <xdr:sp macro="" textlink="">
      <xdr:nvSpPr>
        <xdr:cNvPr id="2" name="楕円 1">
          <a:extLst>
            <a:ext uri="{FF2B5EF4-FFF2-40B4-BE49-F238E27FC236}">
              <a16:creationId xmlns:a16="http://schemas.microsoft.com/office/drawing/2014/main" id="{00000000-0008-0000-0100-000002000000}"/>
            </a:ext>
          </a:extLst>
        </xdr:cNvPr>
        <xdr:cNvSpPr/>
      </xdr:nvSpPr>
      <xdr:spPr>
        <a:xfrm>
          <a:off x="6553200" y="2590800"/>
          <a:ext cx="180975" cy="1905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85725</xdr:colOff>
      <xdr:row>66</xdr:row>
      <xdr:rowOff>180975</xdr:rowOff>
    </xdr:from>
    <xdr:to>
      <xdr:col>30</xdr:col>
      <xdr:colOff>161925</xdr:colOff>
      <xdr:row>70</xdr:row>
      <xdr:rowOff>47625</xdr:rowOff>
    </xdr:to>
    <xdr:sp macro="" textlink="">
      <xdr:nvSpPr>
        <xdr:cNvPr id="3" name="大かっこ 2">
          <a:extLst>
            <a:ext uri="{FF2B5EF4-FFF2-40B4-BE49-F238E27FC236}">
              <a16:creationId xmlns:a16="http://schemas.microsoft.com/office/drawing/2014/main" id="{00000000-0008-0000-0100-000003000000}"/>
            </a:ext>
          </a:extLst>
        </xdr:cNvPr>
        <xdr:cNvSpPr/>
      </xdr:nvSpPr>
      <xdr:spPr>
        <a:xfrm>
          <a:off x="523875" y="16811625"/>
          <a:ext cx="6210300" cy="581025"/>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keiei@matsue.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851B73-66E3-4FB3-9047-77D954D28683}">
  <dimension ref="A1:AE45"/>
  <sheetViews>
    <sheetView tabSelected="1" topLeftCell="A2" zoomScaleNormal="100" zoomScaleSheetLayoutView="100" workbookViewId="0">
      <selection activeCell="H12" sqref="H12"/>
    </sheetView>
  </sheetViews>
  <sheetFormatPr defaultColWidth="0" defaultRowHeight="18.75" zeroHeight="1" x14ac:dyDescent="0.4"/>
  <cols>
    <col min="1" max="10" width="9.125" customWidth="1"/>
    <col min="11" max="11" width="4.125" bestFit="1" customWidth="1"/>
    <col min="12" max="12" width="52.75" style="45" customWidth="1"/>
    <col min="13" max="13" width="4.125" customWidth="1"/>
    <col min="14" max="16" width="9" style="6" hidden="1" customWidth="1"/>
    <col min="17" max="17" width="9.5" style="6" hidden="1" customWidth="1"/>
    <col min="18" max="19" width="9" style="6" hidden="1" customWidth="1"/>
    <col min="20" max="21" width="9.5" style="6" hidden="1" customWidth="1"/>
    <col min="22" max="22" width="10" style="6" hidden="1" customWidth="1"/>
    <col min="23" max="23" width="9.375" style="6" hidden="1" customWidth="1"/>
    <col min="24" max="25" width="9" style="6" hidden="1" customWidth="1"/>
    <col min="26" max="28" width="9" style="34" hidden="1" customWidth="1"/>
    <col min="29" max="31" width="9" style="18" hidden="1" customWidth="1"/>
    <col min="32" max="16384" width="9" hidden="1"/>
  </cols>
  <sheetData>
    <row r="1" spans="1:23" ht="138" customHeight="1" thickBot="1" x14ac:dyDescent="0.45">
      <c r="A1" s="139" t="s">
        <v>172</v>
      </c>
      <c r="B1" s="140"/>
      <c r="C1" s="140"/>
      <c r="D1" s="140"/>
      <c r="E1" s="140"/>
      <c r="F1" s="140"/>
      <c r="G1" s="140"/>
      <c r="H1" s="140"/>
      <c r="I1" s="140"/>
      <c r="J1" s="140"/>
      <c r="K1" s="140"/>
      <c r="L1" s="43"/>
      <c r="M1" s="39"/>
    </row>
    <row r="2" spans="1:23" ht="19.5" thickBot="1" x14ac:dyDescent="0.45">
      <c r="A2" s="167" t="s">
        <v>55</v>
      </c>
      <c r="B2" s="167"/>
      <c r="C2" s="167"/>
      <c r="D2" s="167"/>
      <c r="E2" s="167"/>
      <c r="F2" s="167"/>
      <c r="G2" s="167"/>
      <c r="H2" s="167"/>
      <c r="I2" s="167"/>
      <c r="J2" s="167"/>
      <c r="K2" s="42"/>
      <c r="L2" s="103" t="s">
        <v>159</v>
      </c>
      <c r="M2" s="141" t="s">
        <v>125</v>
      </c>
      <c r="T2" s="6" t="s">
        <v>34</v>
      </c>
      <c r="V2" s="6" t="s">
        <v>35</v>
      </c>
    </row>
    <row r="3" spans="1:23" ht="18.75" customHeight="1" x14ac:dyDescent="0.4">
      <c r="A3" s="2"/>
      <c r="B3" s="2"/>
      <c r="C3" s="2"/>
      <c r="D3" s="2"/>
      <c r="E3" s="2"/>
      <c r="F3" s="2"/>
      <c r="G3" s="2"/>
      <c r="H3" s="2"/>
      <c r="I3" s="2"/>
      <c r="J3" s="2"/>
      <c r="K3" s="42"/>
      <c r="L3" s="44"/>
      <c r="M3" s="142"/>
      <c r="N3" s="6" t="s">
        <v>43</v>
      </c>
      <c r="O3" s="6" t="s">
        <v>41</v>
      </c>
      <c r="R3" s="6" t="s">
        <v>34</v>
      </c>
      <c r="S3" s="6" t="s">
        <v>35</v>
      </c>
      <c r="T3" s="7" t="s">
        <v>47</v>
      </c>
      <c r="U3" s="7"/>
      <c r="V3" s="6" t="s">
        <v>47</v>
      </c>
    </row>
    <row r="4" spans="1:23" ht="15.75" customHeight="1" x14ac:dyDescent="0.4">
      <c r="A4" s="2" t="s">
        <v>174</v>
      </c>
      <c r="B4" s="2"/>
      <c r="C4" s="2"/>
      <c r="D4" s="2"/>
      <c r="E4" s="2"/>
      <c r="F4" s="2"/>
      <c r="G4" s="2"/>
      <c r="H4" s="2"/>
      <c r="I4" s="2"/>
      <c r="J4" s="2"/>
      <c r="K4" s="42"/>
      <c r="L4" s="98"/>
      <c r="M4" s="142"/>
      <c r="N4" s="6" t="s">
        <v>44</v>
      </c>
      <c r="O4" s="6" t="s">
        <v>42</v>
      </c>
      <c r="Q4" s="6" t="s">
        <v>25</v>
      </c>
      <c r="R4" s="8">
        <f t="shared" ref="R4:R12" si="0">IF(OR(B20="",B20=0),0,B20)</f>
        <v>0</v>
      </c>
      <c r="S4" s="8">
        <f t="shared" ref="S4:S11" si="1">IF(F20=$O$4,"－",G20)</f>
        <v>0</v>
      </c>
      <c r="T4" s="9"/>
      <c r="U4" s="9"/>
      <c r="V4" s="9"/>
    </row>
    <row r="5" spans="1:23" ht="15.75" customHeight="1" x14ac:dyDescent="0.4">
      <c r="A5" s="2" t="s">
        <v>173</v>
      </c>
      <c r="B5" s="2"/>
      <c r="C5" s="2"/>
      <c r="D5" s="2"/>
      <c r="E5" s="2"/>
      <c r="F5" s="2"/>
      <c r="G5" s="2"/>
      <c r="H5" s="2"/>
      <c r="I5" s="2"/>
      <c r="J5" s="2"/>
      <c r="K5" s="42"/>
      <c r="L5" s="166" t="s">
        <v>149</v>
      </c>
      <c r="M5" s="142"/>
      <c r="N5" s="6" t="s">
        <v>45</v>
      </c>
      <c r="Q5" s="6" t="s">
        <v>26</v>
      </c>
      <c r="R5" s="8">
        <f t="shared" si="0"/>
        <v>0</v>
      </c>
      <c r="S5" s="8">
        <f t="shared" si="1"/>
        <v>0</v>
      </c>
      <c r="T5" s="9"/>
      <c r="U5" s="9"/>
      <c r="V5" s="9"/>
    </row>
    <row r="6" spans="1:23" ht="15" customHeight="1" x14ac:dyDescent="0.4">
      <c r="A6" s="2"/>
      <c r="B6" s="2"/>
      <c r="C6" s="2"/>
      <c r="D6" s="2"/>
      <c r="E6" s="2"/>
      <c r="F6" s="2"/>
      <c r="G6" s="2"/>
      <c r="H6" s="2"/>
      <c r="I6" s="2"/>
      <c r="J6" s="2"/>
      <c r="K6" s="42"/>
      <c r="L6" s="166"/>
      <c r="M6" s="142"/>
      <c r="N6" s="6" t="s">
        <v>46</v>
      </c>
      <c r="Q6" s="6" t="s">
        <v>27</v>
      </c>
      <c r="R6" s="8">
        <f t="shared" si="0"/>
        <v>0</v>
      </c>
      <c r="S6" s="8">
        <f t="shared" si="1"/>
        <v>0</v>
      </c>
      <c r="T6" s="10">
        <f>SUM(R4:R6)</f>
        <v>0</v>
      </c>
      <c r="U6" s="10">
        <f>COUNTIF(F20:F22,"〇")</f>
        <v>0</v>
      </c>
      <c r="V6" s="10" t="str">
        <f>IF(U6&lt;3,$O$4,IF(S6=$O$4,"－",SUM(S4:S6)))</f>
        <v>－</v>
      </c>
      <c r="W6" s="11" t="str">
        <f>IFERROR(IF(V6=$O$4,"－",ROUNDDOWN(V6/T6,2)),"")</f>
        <v>－</v>
      </c>
    </row>
    <row r="7" spans="1:23" x14ac:dyDescent="0.4">
      <c r="A7" s="3" t="s">
        <v>0</v>
      </c>
      <c r="B7" s="2"/>
      <c r="C7" s="2"/>
      <c r="D7" s="2"/>
      <c r="E7" s="2"/>
      <c r="F7" s="2"/>
      <c r="G7" s="2"/>
      <c r="H7" s="2"/>
      <c r="I7" s="2"/>
      <c r="J7" s="2"/>
      <c r="K7" s="42"/>
      <c r="L7" s="44"/>
      <c r="M7" s="142"/>
      <c r="Q7" s="6" t="s">
        <v>28</v>
      </c>
      <c r="R7" s="8">
        <f t="shared" si="0"/>
        <v>0</v>
      </c>
      <c r="S7" s="8">
        <f t="shared" si="1"/>
        <v>0</v>
      </c>
      <c r="T7" s="10">
        <f t="shared" ref="T7:T12" si="2">SUM(R5:R7)</f>
        <v>0</v>
      </c>
      <c r="U7" s="10">
        <f t="shared" ref="U7:U12" si="3">COUNTIF(F21:F23,"〇")</f>
        <v>0</v>
      </c>
      <c r="V7" s="10" t="str">
        <f t="shared" ref="V7:V12" si="4">IF(U7&lt;3,$O$4,IF(S7=$O$4,"－",SUM(S5:S7)))</f>
        <v>－</v>
      </c>
      <c r="W7" s="11" t="str">
        <f t="shared" ref="W7:W12" si="5">IFERROR(IF(V7=$O$4,"－",ROUNDDOWN(V7/T7,2)),"")</f>
        <v>－</v>
      </c>
    </row>
    <row r="8" spans="1:23" ht="19.5" x14ac:dyDescent="0.4">
      <c r="A8" s="49"/>
      <c r="B8" s="2" t="s">
        <v>21</v>
      </c>
      <c r="C8" s="2"/>
      <c r="D8" s="2"/>
      <c r="E8" s="2"/>
      <c r="F8" s="2"/>
      <c r="G8" s="2"/>
      <c r="H8" s="2"/>
      <c r="I8" s="2"/>
      <c r="J8" s="2"/>
      <c r="K8" s="42"/>
      <c r="L8" s="46" t="s">
        <v>129</v>
      </c>
      <c r="M8" s="142"/>
      <c r="Q8" s="6" t="s">
        <v>29</v>
      </c>
      <c r="R8" s="8">
        <f t="shared" si="0"/>
        <v>0</v>
      </c>
      <c r="S8" s="8">
        <f t="shared" si="1"/>
        <v>0</v>
      </c>
      <c r="T8" s="10">
        <f t="shared" si="2"/>
        <v>0</v>
      </c>
      <c r="U8" s="10">
        <f t="shared" si="3"/>
        <v>0</v>
      </c>
      <c r="V8" s="10" t="str">
        <f t="shared" si="4"/>
        <v>－</v>
      </c>
      <c r="W8" s="11" t="str">
        <f t="shared" si="5"/>
        <v>－</v>
      </c>
    </row>
    <row r="9" spans="1:23" ht="19.5" x14ac:dyDescent="0.4">
      <c r="A9" s="49"/>
      <c r="B9" s="2" t="s">
        <v>22</v>
      </c>
      <c r="C9" s="2"/>
      <c r="D9" s="2"/>
      <c r="E9" s="2"/>
      <c r="F9" s="2"/>
      <c r="G9" s="2"/>
      <c r="H9" s="2"/>
      <c r="I9" s="2"/>
      <c r="J9" s="2"/>
      <c r="K9" s="42"/>
      <c r="L9" s="46" t="s">
        <v>130</v>
      </c>
      <c r="M9" s="142"/>
      <c r="Q9" s="6" t="s">
        <v>30</v>
      </c>
      <c r="R9" s="8">
        <f t="shared" si="0"/>
        <v>0</v>
      </c>
      <c r="S9" s="8">
        <f t="shared" si="1"/>
        <v>0</v>
      </c>
      <c r="T9" s="10">
        <f t="shared" si="2"/>
        <v>0</v>
      </c>
      <c r="U9" s="10">
        <f t="shared" si="3"/>
        <v>0</v>
      </c>
      <c r="V9" s="10" t="str">
        <f t="shared" si="4"/>
        <v>－</v>
      </c>
      <c r="W9" s="11" t="str">
        <f t="shared" si="5"/>
        <v>－</v>
      </c>
    </row>
    <row r="10" spans="1:23" ht="11.25" customHeight="1" x14ac:dyDescent="0.4">
      <c r="A10" s="2"/>
      <c r="B10" s="2"/>
      <c r="C10" s="2"/>
      <c r="D10" s="2"/>
      <c r="E10" s="2"/>
      <c r="F10" s="2"/>
      <c r="G10" s="2"/>
      <c r="H10" s="2"/>
      <c r="I10" s="2"/>
      <c r="J10" s="2"/>
      <c r="K10" s="42"/>
      <c r="L10" s="44"/>
      <c r="M10" s="142"/>
      <c r="Q10" s="6" t="s">
        <v>31</v>
      </c>
      <c r="R10" s="8">
        <f t="shared" si="0"/>
        <v>0</v>
      </c>
      <c r="S10" s="8">
        <f t="shared" si="1"/>
        <v>0</v>
      </c>
      <c r="T10" s="10">
        <f t="shared" si="2"/>
        <v>0</v>
      </c>
      <c r="U10" s="10">
        <f t="shared" si="3"/>
        <v>0</v>
      </c>
      <c r="V10" s="10" t="str">
        <f t="shared" si="4"/>
        <v>－</v>
      </c>
      <c r="W10" s="11" t="str">
        <f t="shared" si="5"/>
        <v>－</v>
      </c>
    </row>
    <row r="11" spans="1:23" x14ac:dyDescent="0.4">
      <c r="A11" s="3" t="s">
        <v>1</v>
      </c>
      <c r="B11" s="2"/>
      <c r="C11" s="2"/>
      <c r="D11" s="2"/>
      <c r="E11" s="2"/>
      <c r="F11" s="2"/>
      <c r="G11" s="2"/>
      <c r="H11" s="2"/>
      <c r="I11" s="2"/>
      <c r="J11" s="2"/>
      <c r="K11" s="42"/>
      <c r="L11" s="44"/>
      <c r="M11" s="142"/>
      <c r="Q11" s="6" t="s">
        <v>32</v>
      </c>
      <c r="R11" s="8">
        <f t="shared" si="0"/>
        <v>0</v>
      </c>
      <c r="S11" s="8">
        <f t="shared" si="1"/>
        <v>0</v>
      </c>
      <c r="T11" s="10">
        <f t="shared" si="2"/>
        <v>0</v>
      </c>
      <c r="U11" s="10">
        <f t="shared" si="3"/>
        <v>0</v>
      </c>
      <c r="V11" s="10" t="str">
        <f t="shared" si="4"/>
        <v>－</v>
      </c>
      <c r="W11" s="11" t="str">
        <f t="shared" si="5"/>
        <v>－</v>
      </c>
    </row>
    <row r="12" spans="1:23" ht="19.5" x14ac:dyDescent="0.4">
      <c r="A12" s="49"/>
      <c r="B12" s="2" t="s">
        <v>24</v>
      </c>
      <c r="C12" s="2"/>
      <c r="D12" s="2"/>
      <c r="E12" s="2"/>
      <c r="F12" s="2"/>
      <c r="G12" s="2"/>
      <c r="H12" s="2" t="s">
        <v>188</v>
      </c>
      <c r="I12" s="2"/>
      <c r="J12" s="2"/>
      <c r="K12" s="42"/>
      <c r="L12" s="46" t="s">
        <v>131</v>
      </c>
      <c r="M12" s="142"/>
      <c r="Q12" s="6" t="s">
        <v>33</v>
      </c>
      <c r="R12" s="8">
        <f t="shared" si="0"/>
        <v>0</v>
      </c>
      <c r="S12" s="8">
        <f>IF(F28=$O$4,"－",G28)</f>
        <v>0</v>
      </c>
      <c r="T12" s="10">
        <f t="shared" si="2"/>
        <v>0</v>
      </c>
      <c r="U12" s="10">
        <f t="shared" si="3"/>
        <v>0</v>
      </c>
      <c r="V12" s="10" t="str">
        <f t="shared" si="4"/>
        <v>－</v>
      </c>
      <c r="W12" s="11" t="str">
        <f t="shared" si="5"/>
        <v>－</v>
      </c>
    </row>
    <row r="13" spans="1:23" ht="19.5" x14ac:dyDescent="0.4">
      <c r="A13" s="49"/>
      <c r="B13" s="2" t="s">
        <v>53</v>
      </c>
      <c r="C13" s="2"/>
      <c r="D13" s="2"/>
      <c r="E13" s="2"/>
      <c r="F13" s="2"/>
      <c r="G13" s="2"/>
      <c r="H13" s="2"/>
      <c r="I13" s="2"/>
      <c r="J13" s="2"/>
      <c r="K13" s="42"/>
      <c r="L13" s="46" t="s">
        <v>132</v>
      </c>
      <c r="M13" s="142"/>
      <c r="Q13" s="12"/>
      <c r="W13" s="6" t="s">
        <v>69</v>
      </c>
    </row>
    <row r="14" spans="1:23" ht="19.5" x14ac:dyDescent="0.4">
      <c r="A14" s="4"/>
      <c r="B14" s="168" t="s">
        <v>57</v>
      </c>
      <c r="C14" s="168"/>
      <c r="D14" s="169"/>
      <c r="E14" s="169"/>
      <c r="F14" s="169"/>
      <c r="G14" s="169"/>
      <c r="H14" s="169"/>
      <c r="I14" s="2" t="s">
        <v>58</v>
      </c>
      <c r="J14" s="2"/>
      <c r="K14" s="42"/>
      <c r="L14" s="46"/>
      <c r="M14" s="142"/>
      <c r="Q14" s="12"/>
    </row>
    <row r="15" spans="1:23" ht="9.75" customHeight="1" x14ac:dyDescent="0.4">
      <c r="A15" s="2"/>
      <c r="B15" s="2"/>
      <c r="C15" s="2"/>
      <c r="D15" s="2"/>
      <c r="E15" s="2"/>
      <c r="F15" s="2"/>
      <c r="G15" s="2"/>
      <c r="H15" s="2"/>
      <c r="I15" s="2"/>
      <c r="J15" s="2"/>
      <c r="K15" s="42"/>
      <c r="L15" s="44"/>
      <c r="M15" s="142"/>
      <c r="Q15" s="12"/>
    </row>
    <row r="16" spans="1:23" ht="20.25" thickBot="1" x14ac:dyDescent="0.45">
      <c r="A16" s="3" t="s">
        <v>60</v>
      </c>
      <c r="B16" s="2"/>
      <c r="C16" s="2"/>
      <c r="D16" s="2"/>
      <c r="E16" s="2"/>
      <c r="F16" s="2"/>
      <c r="G16" s="2"/>
      <c r="H16" s="2"/>
      <c r="I16" s="2"/>
      <c r="J16" s="2"/>
      <c r="K16" s="42"/>
      <c r="L16" s="44"/>
      <c r="M16" s="142"/>
      <c r="O16" s="14" t="s">
        <v>14</v>
      </c>
      <c r="P16" s="14" t="s">
        <v>15</v>
      </c>
      <c r="Q16" s="14" t="s">
        <v>16</v>
      </c>
      <c r="R16" s="14" t="s">
        <v>17</v>
      </c>
      <c r="S16" s="14" t="s">
        <v>18</v>
      </c>
      <c r="T16" s="14" t="s">
        <v>19</v>
      </c>
      <c r="U16" s="14" t="s">
        <v>20</v>
      </c>
      <c r="V16" s="14"/>
    </row>
    <row r="17" spans="1:28" ht="19.5" x14ac:dyDescent="0.4">
      <c r="A17" s="66" t="s">
        <v>13</v>
      </c>
      <c r="B17" s="161" t="s">
        <v>2</v>
      </c>
      <c r="C17" s="162"/>
      <c r="D17" s="162"/>
      <c r="E17" s="163"/>
      <c r="F17" s="162" t="s">
        <v>12</v>
      </c>
      <c r="G17" s="162"/>
      <c r="H17" s="162"/>
      <c r="I17" s="162"/>
      <c r="J17" s="163"/>
      <c r="K17" s="42"/>
      <c r="L17" s="44"/>
      <c r="M17" s="142"/>
      <c r="O17" s="15">
        <f t="shared" ref="O17:U17" si="6">COUNTIF(D33:D34,"対象")</f>
        <v>0</v>
      </c>
      <c r="P17" s="15">
        <f t="shared" si="6"/>
        <v>0</v>
      </c>
      <c r="Q17" s="15">
        <f t="shared" si="6"/>
        <v>0</v>
      </c>
      <c r="R17" s="15">
        <f t="shared" si="6"/>
        <v>0</v>
      </c>
      <c r="S17" s="15">
        <f t="shared" si="6"/>
        <v>0</v>
      </c>
      <c r="T17" s="15">
        <f t="shared" si="6"/>
        <v>0</v>
      </c>
      <c r="U17" s="15">
        <f t="shared" si="6"/>
        <v>0</v>
      </c>
      <c r="V17" s="15"/>
      <c r="W17" s="12"/>
      <c r="X17" s="13"/>
      <c r="Y17" s="13"/>
      <c r="Z17" s="35"/>
      <c r="AA17" s="35"/>
      <c r="AB17" s="35"/>
    </row>
    <row r="18" spans="1:28" ht="19.5" x14ac:dyDescent="0.4">
      <c r="A18" s="159" t="s">
        <v>48</v>
      </c>
      <c r="B18" s="70" t="s">
        <v>36</v>
      </c>
      <c r="C18" s="71" t="s">
        <v>37</v>
      </c>
      <c r="D18" s="72" t="s">
        <v>38</v>
      </c>
      <c r="E18" s="164" t="s">
        <v>39</v>
      </c>
      <c r="F18" s="181" t="s">
        <v>40</v>
      </c>
      <c r="G18" s="71" t="s">
        <v>36</v>
      </c>
      <c r="H18" s="71" t="s">
        <v>37</v>
      </c>
      <c r="I18" s="72" t="s">
        <v>38</v>
      </c>
      <c r="J18" s="164" t="s">
        <v>39</v>
      </c>
      <c r="K18" s="42"/>
      <c r="L18" s="46" t="s">
        <v>133</v>
      </c>
      <c r="M18" s="142"/>
      <c r="O18" s="15">
        <f t="shared" ref="O18:U18" si="7">IF(AND(D36="〇",O17&lt;1),1,0)</f>
        <v>0</v>
      </c>
      <c r="P18" s="15">
        <f t="shared" si="7"/>
        <v>0</v>
      </c>
      <c r="Q18" s="15">
        <f t="shared" si="7"/>
        <v>0</v>
      </c>
      <c r="R18" s="15">
        <f t="shared" si="7"/>
        <v>0</v>
      </c>
      <c r="S18" s="15">
        <f t="shared" si="7"/>
        <v>0</v>
      </c>
      <c r="T18" s="15">
        <f t="shared" si="7"/>
        <v>0</v>
      </c>
      <c r="U18" s="15">
        <f t="shared" si="7"/>
        <v>0</v>
      </c>
      <c r="V18" s="15">
        <f>SUM(O18:U18)</f>
        <v>0</v>
      </c>
      <c r="W18" s="12"/>
      <c r="X18" s="13"/>
      <c r="Y18" s="13"/>
      <c r="Z18" s="35"/>
      <c r="AA18" s="35"/>
      <c r="AB18" s="35"/>
    </row>
    <row r="19" spans="1:28" ht="20.25" thickBot="1" x14ac:dyDescent="0.45">
      <c r="A19" s="160"/>
      <c r="B19" s="50" t="s">
        <v>43</v>
      </c>
      <c r="C19" s="51"/>
      <c r="D19" s="52"/>
      <c r="E19" s="165"/>
      <c r="F19" s="182"/>
      <c r="G19" s="76" t="str">
        <f>IF(B19="","",B19)</f>
        <v>事業</v>
      </c>
      <c r="H19" s="76" t="str">
        <f t="shared" ref="H19:I19" si="8">IF(C19="","",C19)</f>
        <v/>
      </c>
      <c r="I19" s="77" t="str">
        <f t="shared" si="8"/>
        <v/>
      </c>
      <c r="J19" s="165"/>
      <c r="K19" s="42"/>
      <c r="L19" s="46" t="s">
        <v>134</v>
      </c>
      <c r="M19" s="142"/>
      <c r="W19" s="12"/>
      <c r="X19" s="13"/>
      <c r="Y19" s="13"/>
      <c r="Z19" s="35"/>
      <c r="AA19" s="35"/>
      <c r="AB19" s="35"/>
    </row>
    <row r="20" spans="1:28" ht="19.5" x14ac:dyDescent="0.4">
      <c r="A20" s="67" t="s">
        <v>3</v>
      </c>
      <c r="B20" s="53"/>
      <c r="C20" s="54"/>
      <c r="D20" s="55"/>
      <c r="E20" s="73">
        <f t="shared" ref="E20:E28" si="9">SUM(B20:D20)</f>
        <v>0</v>
      </c>
      <c r="F20" s="62"/>
      <c r="G20" s="63"/>
      <c r="H20" s="63"/>
      <c r="I20" s="64"/>
      <c r="J20" s="78" t="str">
        <f>IF(F20="〇",SUM(G20:I20),"－")</f>
        <v>－</v>
      </c>
      <c r="K20" s="42"/>
      <c r="L20" s="46" t="s">
        <v>135</v>
      </c>
      <c r="M20" s="142"/>
      <c r="O20" s="6" t="str">
        <f t="shared" ref="O20:U20" si="10">IF(D$36="〇",D32,"")</f>
        <v/>
      </c>
      <c r="P20" s="6" t="str">
        <f t="shared" si="10"/>
        <v/>
      </c>
      <c r="Q20" s="6" t="str">
        <f t="shared" si="10"/>
        <v/>
      </c>
      <c r="R20" s="6" t="str">
        <f t="shared" si="10"/>
        <v/>
      </c>
      <c r="S20" s="6" t="str">
        <f t="shared" si="10"/>
        <v/>
      </c>
      <c r="T20" s="6" t="str">
        <f t="shared" si="10"/>
        <v/>
      </c>
      <c r="U20" s="6" t="str">
        <f t="shared" si="10"/>
        <v/>
      </c>
      <c r="V20" s="6" t="str">
        <f>O20&amp;P20&amp;Q20&amp;R20&amp;S20&amp;T20&amp;U20</f>
        <v/>
      </c>
      <c r="W20" s="12"/>
    </row>
    <row r="21" spans="1:28" ht="19.5" x14ac:dyDescent="0.4">
      <c r="A21" s="68" t="s">
        <v>4</v>
      </c>
      <c r="B21" s="56"/>
      <c r="C21" s="57"/>
      <c r="D21" s="58"/>
      <c r="E21" s="74">
        <f t="shared" si="9"/>
        <v>0</v>
      </c>
      <c r="F21" s="137"/>
      <c r="G21" s="57"/>
      <c r="H21" s="57"/>
      <c r="I21" s="58"/>
      <c r="J21" s="74" t="str">
        <f t="shared" ref="J21:J28" si="11">IF(F21="〇",SUM(G21:I21),"－")</f>
        <v>－</v>
      </c>
      <c r="K21" s="42"/>
      <c r="L21" s="46" t="s">
        <v>186</v>
      </c>
      <c r="M21" s="142"/>
      <c r="O21" s="6" t="str">
        <f t="shared" ref="O21:O23" si="12">IF(D$36="〇",D33,"")</f>
        <v/>
      </c>
      <c r="P21" s="6" t="str">
        <f t="shared" ref="P21:U23" si="13">IF(E$36="〇",E33,"")</f>
        <v/>
      </c>
      <c r="Q21" s="6" t="str">
        <f t="shared" si="13"/>
        <v/>
      </c>
      <c r="R21" s="6" t="str">
        <f t="shared" si="13"/>
        <v/>
      </c>
      <c r="S21" s="6" t="str">
        <f t="shared" si="13"/>
        <v/>
      </c>
      <c r="T21" s="6" t="str">
        <f t="shared" si="13"/>
        <v/>
      </c>
      <c r="U21" s="6" t="str">
        <f t="shared" si="13"/>
        <v/>
      </c>
      <c r="V21" s="6" t="str">
        <f t="shared" ref="V21:V22" si="14">O21&amp;P21&amp;Q21&amp;R21&amp;S21&amp;T21&amp;U21</f>
        <v/>
      </c>
      <c r="W21" s="143"/>
    </row>
    <row r="22" spans="1:28" ht="19.5" x14ac:dyDescent="0.4">
      <c r="A22" s="68" t="s">
        <v>5</v>
      </c>
      <c r="B22" s="56"/>
      <c r="C22" s="57"/>
      <c r="D22" s="58"/>
      <c r="E22" s="74">
        <f t="shared" si="9"/>
        <v>0</v>
      </c>
      <c r="F22" s="135"/>
      <c r="G22" s="57"/>
      <c r="H22" s="57"/>
      <c r="I22" s="58"/>
      <c r="J22" s="74" t="str">
        <f t="shared" si="11"/>
        <v>－</v>
      </c>
      <c r="K22" s="42"/>
      <c r="L22" s="46" t="s">
        <v>136</v>
      </c>
      <c r="M22" s="142"/>
      <c r="O22" s="6" t="str">
        <f t="shared" si="12"/>
        <v/>
      </c>
      <c r="P22" s="6" t="str">
        <f t="shared" si="13"/>
        <v/>
      </c>
      <c r="Q22" s="6" t="str">
        <f t="shared" si="13"/>
        <v/>
      </c>
      <c r="R22" s="6" t="str">
        <f t="shared" si="13"/>
        <v/>
      </c>
      <c r="S22" s="6" t="str">
        <f t="shared" si="13"/>
        <v/>
      </c>
      <c r="T22" s="6" t="str">
        <f t="shared" si="13"/>
        <v/>
      </c>
      <c r="U22" s="6" t="str">
        <f t="shared" si="13"/>
        <v/>
      </c>
      <c r="V22" s="6" t="str">
        <f t="shared" si="14"/>
        <v/>
      </c>
      <c r="W22" s="143"/>
    </row>
    <row r="23" spans="1:28" ht="19.5" x14ac:dyDescent="0.4">
      <c r="A23" s="68" t="s">
        <v>6</v>
      </c>
      <c r="B23" s="56"/>
      <c r="C23" s="57"/>
      <c r="D23" s="58"/>
      <c r="E23" s="74">
        <f t="shared" si="9"/>
        <v>0</v>
      </c>
      <c r="F23" s="135"/>
      <c r="G23" s="57"/>
      <c r="H23" s="57"/>
      <c r="I23" s="58"/>
      <c r="J23" s="74" t="str">
        <f t="shared" si="11"/>
        <v>－</v>
      </c>
      <c r="K23" s="42"/>
      <c r="L23" s="46" t="s">
        <v>137</v>
      </c>
      <c r="M23" s="142"/>
      <c r="O23" s="6" t="str">
        <f t="shared" si="12"/>
        <v/>
      </c>
      <c r="P23" s="6" t="str">
        <f t="shared" si="13"/>
        <v/>
      </c>
      <c r="Q23" s="6" t="str">
        <f t="shared" si="13"/>
        <v/>
      </c>
      <c r="R23" s="6" t="str">
        <f t="shared" si="13"/>
        <v/>
      </c>
      <c r="S23" s="6" t="str">
        <f t="shared" si="13"/>
        <v/>
      </c>
      <c r="T23" s="6" t="str">
        <f t="shared" si="13"/>
        <v/>
      </c>
      <c r="U23" s="6" t="str">
        <f t="shared" si="13"/>
        <v/>
      </c>
      <c r="V23" s="36">
        <f>SUM(O23:U23)</f>
        <v>0</v>
      </c>
    </row>
    <row r="24" spans="1:28" ht="19.5" x14ac:dyDescent="0.4">
      <c r="A24" s="68" t="s">
        <v>7</v>
      </c>
      <c r="B24" s="56"/>
      <c r="C24" s="57"/>
      <c r="D24" s="58"/>
      <c r="E24" s="74">
        <f t="shared" si="9"/>
        <v>0</v>
      </c>
      <c r="F24" s="135"/>
      <c r="G24" s="57"/>
      <c r="H24" s="57"/>
      <c r="I24" s="58"/>
      <c r="J24" s="74" t="str">
        <f t="shared" si="11"/>
        <v>－</v>
      </c>
      <c r="K24" s="42"/>
      <c r="L24" s="44"/>
      <c r="M24" s="142"/>
      <c r="N24" s="9" t="s">
        <v>74</v>
      </c>
      <c r="O24" s="6" t="str">
        <f>IF(D$36="〇",T6,"")</f>
        <v/>
      </c>
      <c r="P24" s="6" t="str">
        <f>IF(E$36="〇",T7,"")</f>
        <v/>
      </c>
      <c r="Q24" s="6" t="str">
        <f>IF(F$36="〇",T8,"")</f>
        <v/>
      </c>
      <c r="R24" s="6" t="str">
        <f>IF(G$36="〇",T9,"")</f>
        <v/>
      </c>
      <c r="S24" s="6" t="str">
        <f>IF(H$36="〇",T10,"")</f>
        <v/>
      </c>
      <c r="T24" s="6" t="str">
        <f>IF(I$36="〇",T11,"")</f>
        <v/>
      </c>
      <c r="U24" s="6" t="str">
        <f>IF(J$36="〇",T12,"")</f>
        <v/>
      </c>
      <c r="V24" s="12">
        <f t="shared" ref="V24:V31" si="15">SUM(O24:U24)</f>
        <v>0</v>
      </c>
    </row>
    <row r="25" spans="1:28" ht="19.5" x14ac:dyDescent="0.4">
      <c r="A25" s="68" t="s">
        <v>8</v>
      </c>
      <c r="B25" s="56"/>
      <c r="C25" s="57"/>
      <c r="D25" s="58"/>
      <c r="E25" s="74">
        <f t="shared" si="9"/>
        <v>0</v>
      </c>
      <c r="F25" s="135"/>
      <c r="G25" s="57"/>
      <c r="H25" s="57"/>
      <c r="I25" s="58"/>
      <c r="J25" s="74" t="str">
        <f t="shared" si="11"/>
        <v>－</v>
      </c>
      <c r="K25" s="42"/>
      <c r="L25" s="46" t="s">
        <v>138</v>
      </c>
      <c r="M25" s="142"/>
      <c r="N25" s="9" t="s">
        <v>75</v>
      </c>
      <c r="O25" s="6" t="str">
        <f>IF(D$36="〇",V6,"")</f>
        <v/>
      </c>
      <c r="P25" s="6" t="str">
        <f>IF(E$36="〇",V7,"")</f>
        <v/>
      </c>
      <c r="Q25" s="6" t="str">
        <f>IF(F$36="〇",V8,"")</f>
        <v/>
      </c>
      <c r="R25" s="6" t="str">
        <f>IF(G$36="〇",V9,"")</f>
        <v/>
      </c>
      <c r="S25" s="6" t="str">
        <f>IF(H$36="〇",V10,"")</f>
        <v/>
      </c>
      <c r="T25" s="6" t="str">
        <f>IF(I$36="〇",V11,"")</f>
        <v/>
      </c>
      <c r="U25" s="6" t="str">
        <f>IF(J$36="〇",V12,"")</f>
        <v/>
      </c>
      <c r="V25" s="12">
        <f t="shared" si="15"/>
        <v>0</v>
      </c>
    </row>
    <row r="26" spans="1:28" ht="19.5" x14ac:dyDescent="0.4">
      <c r="A26" s="68" t="s">
        <v>9</v>
      </c>
      <c r="B26" s="56"/>
      <c r="C26" s="57"/>
      <c r="D26" s="58"/>
      <c r="E26" s="74">
        <f t="shared" si="9"/>
        <v>0</v>
      </c>
      <c r="F26" s="135"/>
      <c r="G26" s="57"/>
      <c r="H26" s="57"/>
      <c r="I26" s="58"/>
      <c r="J26" s="74" t="str">
        <f t="shared" si="11"/>
        <v>－</v>
      </c>
      <c r="K26" s="42"/>
      <c r="L26" s="46" t="s">
        <v>139</v>
      </c>
      <c r="M26" s="142"/>
      <c r="N26" s="144" t="s">
        <v>74</v>
      </c>
      <c r="O26" s="6" t="str">
        <f>IF(D$36="〇",R4,"")</f>
        <v/>
      </c>
      <c r="P26" s="6" t="str">
        <f>IF(E$36="〇",R5,"")</f>
        <v/>
      </c>
      <c r="Q26" s="6" t="str">
        <f>IF(F$36="〇",R6,"")</f>
        <v/>
      </c>
      <c r="R26" s="6" t="str">
        <f>IF(G$36="〇",R7,"")</f>
        <v/>
      </c>
      <c r="S26" s="6" t="str">
        <f>IF(H$36="〇",R8,"")</f>
        <v/>
      </c>
      <c r="T26" s="6" t="str">
        <f>IF(I$36="〇",R9,"")</f>
        <v/>
      </c>
      <c r="U26" s="6" t="str">
        <f>IF(J$36="〇",R10,"")</f>
        <v/>
      </c>
      <c r="V26" s="12">
        <f t="shared" si="15"/>
        <v>0</v>
      </c>
    </row>
    <row r="27" spans="1:28" ht="19.5" x14ac:dyDescent="0.4">
      <c r="A27" s="68" t="s">
        <v>10</v>
      </c>
      <c r="B27" s="56"/>
      <c r="C27" s="57"/>
      <c r="D27" s="58"/>
      <c r="E27" s="74">
        <f t="shared" si="9"/>
        <v>0</v>
      </c>
      <c r="F27" s="135"/>
      <c r="G27" s="57"/>
      <c r="H27" s="57"/>
      <c r="I27" s="65"/>
      <c r="J27" s="74" t="str">
        <f t="shared" si="11"/>
        <v>－</v>
      </c>
      <c r="K27" s="42"/>
      <c r="L27" s="46" t="s">
        <v>140</v>
      </c>
      <c r="M27" s="142"/>
      <c r="N27" s="144"/>
      <c r="O27" s="6" t="str">
        <f>IF(D$36="〇",R5,"")</f>
        <v/>
      </c>
      <c r="P27" s="6" t="str">
        <f t="shared" ref="P27:P28" si="16">IF(E$36="〇",R6,"")</f>
        <v/>
      </c>
      <c r="Q27" s="6" t="str">
        <f>IF(F$36="〇",R7,"")</f>
        <v/>
      </c>
      <c r="R27" s="6" t="str">
        <f t="shared" ref="R27:R28" si="17">IF(G$36="〇",R8,"")</f>
        <v/>
      </c>
      <c r="S27" s="6" t="str">
        <f t="shared" ref="S27:S28" si="18">IF(H$36="〇",R9,"")</f>
        <v/>
      </c>
      <c r="T27" s="6" t="str">
        <f t="shared" ref="T27:T28" si="19">IF(I$36="〇",R10,"")</f>
        <v/>
      </c>
      <c r="U27" s="6" t="str">
        <f t="shared" ref="U27:U28" si="20">IF(J$36="〇",R11,"")</f>
        <v/>
      </c>
      <c r="V27" s="12">
        <f t="shared" si="15"/>
        <v>0</v>
      </c>
    </row>
    <row r="28" spans="1:28" ht="20.25" thickBot="1" x14ac:dyDescent="0.45">
      <c r="A28" s="69" t="s">
        <v>11</v>
      </c>
      <c r="B28" s="59"/>
      <c r="C28" s="60"/>
      <c r="D28" s="61"/>
      <c r="E28" s="75">
        <f t="shared" si="9"/>
        <v>0</v>
      </c>
      <c r="F28" s="136"/>
      <c r="G28" s="60"/>
      <c r="H28" s="60"/>
      <c r="I28" s="61"/>
      <c r="J28" s="75" t="str">
        <f t="shared" si="11"/>
        <v>－</v>
      </c>
      <c r="K28" s="42"/>
      <c r="L28" s="46" t="s">
        <v>141</v>
      </c>
      <c r="M28" s="142"/>
      <c r="N28" s="144"/>
      <c r="O28" s="6" t="str">
        <f>IF(D$36="〇",R6,"")</f>
        <v/>
      </c>
      <c r="P28" s="6" t="str">
        <f t="shared" si="16"/>
        <v/>
      </c>
      <c r="Q28" s="6" t="str">
        <f>IF(F$36="〇",R8,"")</f>
        <v/>
      </c>
      <c r="R28" s="6" t="str">
        <f t="shared" si="17"/>
        <v/>
      </c>
      <c r="S28" s="6" t="str">
        <f t="shared" si="18"/>
        <v/>
      </c>
      <c r="T28" s="6" t="str">
        <f t="shared" si="19"/>
        <v/>
      </c>
      <c r="U28" s="6" t="str">
        <f t="shared" si="20"/>
        <v/>
      </c>
      <c r="V28" s="12">
        <f t="shared" si="15"/>
        <v>0</v>
      </c>
    </row>
    <row r="29" spans="1:28" ht="9" customHeight="1" x14ac:dyDescent="0.4">
      <c r="A29" s="48"/>
      <c r="B29" s="48"/>
      <c r="C29" s="48"/>
      <c r="D29" s="48"/>
      <c r="E29" s="48"/>
      <c r="F29" s="48"/>
      <c r="G29" s="48"/>
      <c r="H29" s="48"/>
      <c r="I29" s="48"/>
      <c r="J29" s="48"/>
      <c r="K29" s="42"/>
      <c r="L29" s="44"/>
      <c r="M29" s="142"/>
      <c r="N29" s="144" t="s">
        <v>75</v>
      </c>
      <c r="O29" s="6" t="str">
        <f>IF(D$36="〇",S4,"")</f>
        <v/>
      </c>
      <c r="P29" s="6" t="str">
        <f>IF(E$36="〇",S5,"")</f>
        <v/>
      </c>
      <c r="Q29" s="6" t="str">
        <f>IF(F$36="〇",S6,"")</f>
        <v/>
      </c>
      <c r="R29" s="6" t="str">
        <f>IF(G$36="〇",S7,"")</f>
        <v/>
      </c>
      <c r="S29" s="6" t="str">
        <f>IF(H$36="〇",S8,"")</f>
        <v/>
      </c>
      <c r="T29" s="6" t="str">
        <f>IF(I$36="〇",S9,"")</f>
        <v/>
      </c>
      <c r="U29" s="6" t="str">
        <f>IF(J$36="〇",S10,"")</f>
        <v/>
      </c>
      <c r="V29" s="12">
        <f t="shared" si="15"/>
        <v>0</v>
      </c>
    </row>
    <row r="30" spans="1:28" ht="20.25" thickBot="1" x14ac:dyDescent="0.45">
      <c r="A30" s="38" t="s">
        <v>56</v>
      </c>
      <c r="B30" s="2"/>
      <c r="C30" s="2"/>
      <c r="D30" s="2"/>
      <c r="E30" s="2"/>
      <c r="F30" s="2"/>
      <c r="G30" s="2"/>
      <c r="H30" s="2"/>
      <c r="I30" s="2"/>
      <c r="J30" s="2"/>
      <c r="K30" s="42"/>
      <c r="L30" s="44"/>
      <c r="M30" s="142"/>
      <c r="N30" s="144"/>
      <c r="O30" s="6" t="str">
        <f>IF(D$36="〇",S5,"")</f>
        <v/>
      </c>
      <c r="P30" s="6" t="str">
        <f t="shared" ref="P30:P31" si="21">IF(E$36="〇",S6,"")</f>
        <v/>
      </c>
      <c r="Q30" s="6" t="str">
        <f t="shared" ref="Q30:Q31" si="22">IF(F$36="〇",S7,"")</f>
        <v/>
      </c>
      <c r="R30" s="6" t="str">
        <f t="shared" ref="R30:R31" si="23">IF(G$36="〇",S8,"")</f>
        <v/>
      </c>
      <c r="S30" s="6" t="str">
        <f t="shared" ref="S30:S31" si="24">IF(H$36="〇",S9,"")</f>
        <v/>
      </c>
      <c r="T30" s="6" t="str">
        <f t="shared" ref="T30:T31" si="25">IF(I$36="〇",S10,"")</f>
        <v/>
      </c>
      <c r="U30" s="6" t="str">
        <f t="shared" ref="U30:U31" si="26">IF(J$36="〇",S11,"")</f>
        <v/>
      </c>
      <c r="V30" s="12">
        <f t="shared" si="15"/>
        <v>0</v>
      </c>
    </row>
    <row r="31" spans="1:28" x14ac:dyDescent="0.4">
      <c r="A31" s="177" t="s">
        <v>70</v>
      </c>
      <c r="B31" s="178"/>
      <c r="C31" s="172" t="s">
        <v>51</v>
      </c>
      <c r="D31" s="174" t="s">
        <v>52</v>
      </c>
      <c r="E31" s="175"/>
      <c r="F31" s="175"/>
      <c r="G31" s="175"/>
      <c r="H31" s="175"/>
      <c r="I31" s="175"/>
      <c r="J31" s="176"/>
      <c r="K31" s="42"/>
      <c r="L31" s="44"/>
      <c r="M31" s="142"/>
      <c r="N31" s="144"/>
      <c r="O31" s="6" t="str">
        <f>IF(D$36="〇",S6,"")</f>
        <v/>
      </c>
      <c r="P31" s="6" t="str">
        <f t="shared" si="21"/>
        <v/>
      </c>
      <c r="Q31" s="6" t="str">
        <f t="shared" si="22"/>
        <v/>
      </c>
      <c r="R31" s="6" t="str">
        <f t="shared" si="23"/>
        <v/>
      </c>
      <c r="S31" s="6" t="str">
        <f t="shared" si="24"/>
        <v/>
      </c>
      <c r="T31" s="6" t="str">
        <f t="shared" si="25"/>
        <v/>
      </c>
      <c r="U31" s="6" t="str">
        <f t="shared" si="26"/>
        <v/>
      </c>
      <c r="V31" s="12">
        <f t="shared" si="15"/>
        <v>0</v>
      </c>
    </row>
    <row r="32" spans="1:28" ht="19.5" customHeight="1" thickBot="1" x14ac:dyDescent="0.45">
      <c r="A32" s="179"/>
      <c r="B32" s="180"/>
      <c r="C32" s="173"/>
      <c r="D32" s="79" t="s">
        <v>14</v>
      </c>
      <c r="E32" s="80" t="s">
        <v>15</v>
      </c>
      <c r="F32" s="80" t="s">
        <v>16</v>
      </c>
      <c r="G32" s="80" t="s">
        <v>17</v>
      </c>
      <c r="H32" s="80" t="s">
        <v>18</v>
      </c>
      <c r="I32" s="80" t="s">
        <v>19</v>
      </c>
      <c r="J32" s="81" t="s">
        <v>20</v>
      </c>
      <c r="K32" s="42"/>
      <c r="L32" s="44"/>
      <c r="M32" s="142"/>
      <c r="N32" s="15"/>
      <c r="O32" s="15"/>
      <c r="P32" s="15"/>
      <c r="Q32" s="15"/>
      <c r="R32" s="15"/>
      <c r="S32" s="15"/>
      <c r="T32" s="15"/>
      <c r="U32" s="15"/>
      <c r="V32" s="15"/>
    </row>
    <row r="33" spans="1:22" ht="19.5" x14ac:dyDescent="0.4">
      <c r="A33" s="82" t="s">
        <v>71</v>
      </c>
      <c r="B33" s="83"/>
      <c r="C33" s="84" t="s">
        <v>49</v>
      </c>
      <c r="D33" s="85" t="str">
        <f>IF(OR(D$35="－",D35=""),"－",IF(AND(D$35&gt;50%,D$35&lt;=70%),"対象",""))</f>
        <v>－</v>
      </c>
      <c r="E33" s="86" t="str">
        <f t="shared" ref="E33:J33" si="27">IF(OR(E$35="－",E35=""),"－",IF(AND(E$35&gt;50%,E$35&lt;=70%),"対象",""))</f>
        <v>－</v>
      </c>
      <c r="F33" s="86" t="str">
        <f t="shared" si="27"/>
        <v>－</v>
      </c>
      <c r="G33" s="86" t="str">
        <f t="shared" si="27"/>
        <v>－</v>
      </c>
      <c r="H33" s="86" t="str">
        <f t="shared" si="27"/>
        <v>－</v>
      </c>
      <c r="I33" s="86" t="str">
        <f t="shared" si="27"/>
        <v>－</v>
      </c>
      <c r="J33" s="87" t="str">
        <f t="shared" si="27"/>
        <v>－</v>
      </c>
      <c r="K33" s="42"/>
      <c r="L33" s="46" t="s">
        <v>142</v>
      </c>
      <c r="M33" s="142"/>
      <c r="N33" s="15"/>
      <c r="O33" s="15"/>
      <c r="P33" s="15"/>
      <c r="Q33" s="15"/>
      <c r="R33" s="15"/>
      <c r="S33" s="15"/>
      <c r="T33" s="15"/>
      <c r="U33" s="15"/>
      <c r="V33" s="15"/>
    </row>
    <row r="34" spans="1:22" ht="20.25" thickBot="1" x14ac:dyDescent="0.45">
      <c r="A34" s="170" t="s">
        <v>72</v>
      </c>
      <c r="B34" s="171"/>
      <c r="C34" s="88" t="s">
        <v>50</v>
      </c>
      <c r="D34" s="89" t="str">
        <f>IF(OR(D$35="－",D$35=""),"－",IF(D$35&lt;=50%,"対象",""))</f>
        <v>－</v>
      </c>
      <c r="E34" s="90" t="str">
        <f t="shared" ref="E34:J34" si="28">IF(OR(E$35="－",E$35=""),"－",IF(E$35&lt;=50%,"対象",""))</f>
        <v>－</v>
      </c>
      <c r="F34" s="90" t="str">
        <f t="shared" si="28"/>
        <v>－</v>
      </c>
      <c r="G34" s="90" t="str">
        <f t="shared" si="28"/>
        <v>－</v>
      </c>
      <c r="H34" s="90" t="str">
        <f t="shared" si="28"/>
        <v>－</v>
      </c>
      <c r="I34" s="90" t="str">
        <f t="shared" si="28"/>
        <v>－</v>
      </c>
      <c r="J34" s="91" t="str">
        <f t="shared" si="28"/>
        <v>－</v>
      </c>
      <c r="K34" s="42"/>
      <c r="L34" s="46" t="s">
        <v>143</v>
      </c>
      <c r="M34" s="142"/>
      <c r="V34" s="15"/>
    </row>
    <row r="35" spans="1:22" ht="19.5" thickBot="1" x14ac:dyDescent="0.45">
      <c r="A35" s="156" t="s">
        <v>73</v>
      </c>
      <c r="B35" s="157"/>
      <c r="C35" s="158"/>
      <c r="D35" s="92" t="str">
        <f>W6</f>
        <v>－</v>
      </c>
      <c r="E35" s="93" t="str">
        <f>W7</f>
        <v>－</v>
      </c>
      <c r="F35" s="93" t="str">
        <f>W8</f>
        <v>－</v>
      </c>
      <c r="G35" s="93" t="str">
        <f>W9</f>
        <v>－</v>
      </c>
      <c r="H35" s="93" t="str">
        <f>W10</f>
        <v>－</v>
      </c>
      <c r="I35" s="93" t="str">
        <f>W11</f>
        <v>－</v>
      </c>
      <c r="J35" s="94" t="str">
        <f>W12</f>
        <v>－</v>
      </c>
      <c r="K35" s="42"/>
      <c r="L35" s="44"/>
      <c r="M35" s="142"/>
      <c r="V35" s="15"/>
    </row>
    <row r="36" spans="1:22" ht="20.25" thickBot="1" x14ac:dyDescent="0.45">
      <c r="A36" s="156" t="s">
        <v>59</v>
      </c>
      <c r="B36" s="157"/>
      <c r="C36" s="158"/>
      <c r="D36" s="95"/>
      <c r="E36" s="96"/>
      <c r="F36" s="96"/>
      <c r="G36" s="96"/>
      <c r="H36" s="96"/>
      <c r="I36" s="96"/>
      <c r="J36" s="97"/>
      <c r="K36" s="42"/>
      <c r="L36" s="46" t="s">
        <v>144</v>
      </c>
      <c r="M36" s="142"/>
      <c r="V36" s="15"/>
    </row>
    <row r="37" spans="1:22" ht="19.5" x14ac:dyDescent="0.4">
      <c r="A37" s="2" t="s">
        <v>54</v>
      </c>
      <c r="B37" s="2"/>
      <c r="C37" s="2"/>
      <c r="D37" s="2"/>
      <c r="E37" s="2"/>
      <c r="F37" s="2"/>
      <c r="G37" s="2"/>
      <c r="H37" s="2"/>
      <c r="I37" s="2"/>
      <c r="J37" s="5" t="str">
        <f>IF(COUNTIF(D36:J36,"〇")&gt;1,"↑(注)対象期間は一つのみ選択してください！","")</f>
        <v/>
      </c>
      <c r="K37" s="42"/>
      <c r="L37" s="46" t="s">
        <v>145</v>
      </c>
      <c r="M37" s="142"/>
    </row>
    <row r="38" spans="1:22" ht="25.5" customHeight="1" x14ac:dyDescent="0.4">
      <c r="A38" s="155" t="s">
        <v>187</v>
      </c>
      <c r="B38" s="155"/>
      <c r="C38" s="155"/>
      <c r="D38" s="2"/>
      <c r="E38" s="2"/>
      <c r="F38" s="2"/>
      <c r="G38" s="2"/>
      <c r="H38" s="2"/>
      <c r="I38" s="2"/>
      <c r="J38" s="5" t="str">
        <f>IF(V18&gt;=1,"↑(注)対象とならない期間が選択されています。！","")</f>
        <v/>
      </c>
      <c r="K38" s="42"/>
      <c r="L38" s="44"/>
      <c r="M38" s="142"/>
    </row>
    <row r="39" spans="1:22" x14ac:dyDescent="0.4">
      <c r="A39" s="2"/>
      <c r="B39" s="2"/>
      <c r="C39" s="2"/>
      <c r="D39" s="2" t="s">
        <v>23</v>
      </c>
      <c r="E39" s="2"/>
      <c r="F39" s="2"/>
      <c r="G39" s="2"/>
      <c r="H39" s="2"/>
      <c r="I39" s="2"/>
      <c r="J39" s="2"/>
      <c r="K39" s="42"/>
      <c r="L39" s="44"/>
      <c r="M39" s="142"/>
    </row>
    <row r="40" spans="1:22" x14ac:dyDescent="0.4">
      <c r="A40" s="2"/>
      <c r="B40" s="2"/>
      <c r="C40" s="2"/>
      <c r="D40" s="246" t="s">
        <v>62</v>
      </c>
      <c r="E40" s="152" t="s">
        <v>185</v>
      </c>
      <c r="F40" s="153"/>
      <c r="G40" s="154"/>
      <c r="H40" s="2"/>
      <c r="I40" s="2"/>
      <c r="J40" s="2"/>
      <c r="K40" s="42"/>
      <c r="L40" s="44"/>
      <c r="M40" s="142"/>
    </row>
    <row r="41" spans="1:22" ht="27" customHeight="1" x14ac:dyDescent="0.4">
      <c r="A41" s="2"/>
      <c r="B41" s="2"/>
      <c r="C41" s="2"/>
      <c r="D41" s="147" t="s">
        <v>89</v>
      </c>
      <c r="E41" s="147"/>
      <c r="F41" s="148"/>
      <c r="G41" s="148"/>
      <c r="H41" s="148"/>
      <c r="I41" s="148"/>
      <c r="J41" s="148"/>
      <c r="K41" s="42"/>
      <c r="L41" s="46" t="s">
        <v>146</v>
      </c>
      <c r="M41" s="142"/>
    </row>
    <row r="42" spans="1:22" ht="27" customHeight="1" x14ac:dyDescent="0.4">
      <c r="A42" s="2"/>
      <c r="B42" s="2"/>
      <c r="C42" s="2"/>
      <c r="D42" s="147" t="s">
        <v>90</v>
      </c>
      <c r="E42" s="147"/>
      <c r="F42" s="148"/>
      <c r="G42" s="148"/>
      <c r="H42" s="148"/>
      <c r="I42" s="148"/>
      <c r="J42" s="148"/>
      <c r="K42" s="42"/>
      <c r="L42" s="44"/>
      <c r="M42" s="142"/>
    </row>
    <row r="43" spans="1:22" ht="27" customHeight="1" x14ac:dyDescent="0.4">
      <c r="A43" s="2"/>
      <c r="B43" s="2"/>
      <c r="C43" s="2"/>
      <c r="D43" s="147" t="s">
        <v>91</v>
      </c>
      <c r="E43" s="147"/>
      <c r="F43" s="148"/>
      <c r="G43" s="148"/>
      <c r="H43" s="148"/>
      <c r="I43" s="148"/>
      <c r="J43" s="1" t="s">
        <v>61</v>
      </c>
      <c r="K43" s="42"/>
      <c r="L43" s="46" t="s">
        <v>147</v>
      </c>
      <c r="M43" s="142"/>
    </row>
    <row r="44" spans="1:22" ht="27" customHeight="1" x14ac:dyDescent="0.4">
      <c r="A44" s="2"/>
      <c r="B44" s="2"/>
      <c r="C44" s="2"/>
      <c r="D44" s="145" t="s">
        <v>88</v>
      </c>
      <c r="E44" s="146"/>
      <c r="F44" s="149"/>
      <c r="G44" s="150"/>
      <c r="H44" s="150"/>
      <c r="I44" s="150"/>
      <c r="J44" s="151"/>
      <c r="K44" s="42"/>
      <c r="L44" s="46" t="s">
        <v>148</v>
      </c>
      <c r="M44" s="142"/>
    </row>
    <row r="45" spans="1:22" ht="27" customHeight="1" x14ac:dyDescent="0.4">
      <c r="A45" s="2"/>
      <c r="B45" s="2"/>
      <c r="C45" s="17"/>
      <c r="D45" s="147" t="s">
        <v>92</v>
      </c>
      <c r="E45" s="147"/>
      <c r="F45" s="148"/>
      <c r="G45" s="148"/>
      <c r="H45" s="148"/>
      <c r="I45" s="148"/>
      <c r="J45" s="148"/>
      <c r="K45" s="42"/>
      <c r="L45" s="44"/>
      <c r="M45" s="142"/>
    </row>
  </sheetData>
  <sheetProtection selectLockedCells="1"/>
  <mergeCells count="33">
    <mergeCell ref="L5:L6"/>
    <mergeCell ref="A2:J2"/>
    <mergeCell ref="B14:C14"/>
    <mergeCell ref="D14:H14"/>
    <mergeCell ref="A36:C36"/>
    <mergeCell ref="J18:J19"/>
    <mergeCell ref="A34:B34"/>
    <mergeCell ref="C31:C32"/>
    <mergeCell ref="D31:J31"/>
    <mergeCell ref="A31:B32"/>
    <mergeCell ref="F17:J17"/>
    <mergeCell ref="F18:F19"/>
    <mergeCell ref="A38:C38"/>
    <mergeCell ref="A35:C35"/>
    <mergeCell ref="A18:A19"/>
    <mergeCell ref="B17:E17"/>
    <mergeCell ref="E18:E19"/>
    <mergeCell ref="A1:K1"/>
    <mergeCell ref="M2:M45"/>
    <mergeCell ref="W21:W22"/>
    <mergeCell ref="N26:N28"/>
    <mergeCell ref="N29:N31"/>
    <mergeCell ref="D44:E44"/>
    <mergeCell ref="D45:E45"/>
    <mergeCell ref="F45:J45"/>
    <mergeCell ref="F44:J44"/>
    <mergeCell ref="D42:E42"/>
    <mergeCell ref="D43:E43"/>
    <mergeCell ref="F41:J41"/>
    <mergeCell ref="F42:J42"/>
    <mergeCell ref="F43:I43"/>
    <mergeCell ref="D41:E41"/>
    <mergeCell ref="E40:G40"/>
  </mergeCells>
  <phoneticPr fontId="2"/>
  <conditionalFormatting sqref="C20:D28">
    <cfRule type="colorScale" priority="12">
      <colorScale>
        <cfvo type="min"/>
        <cfvo type="percentile" val="50"/>
        <cfvo type="max"/>
        <color rgb="FFF8696B"/>
        <color rgb="FFFCFCFF"/>
        <color rgb="FF63BE7B"/>
      </colorScale>
    </cfRule>
  </conditionalFormatting>
  <conditionalFormatting sqref="H28:I28">
    <cfRule type="colorScale" priority="14">
      <colorScale>
        <cfvo type="min"/>
        <cfvo type="percentile" val="50"/>
        <cfvo type="max"/>
        <color rgb="FFF8696B"/>
        <color rgb="FFFCFCFF"/>
        <color rgb="FF63BE7B"/>
      </colorScale>
    </cfRule>
  </conditionalFormatting>
  <conditionalFormatting sqref="F20:I28">
    <cfRule type="expression" dxfId="1" priority="6">
      <formula>COUNTIF($F20, $O$4)</formula>
    </cfRule>
  </conditionalFormatting>
  <conditionalFormatting sqref="H20:I27">
    <cfRule type="colorScale" priority="3">
      <colorScale>
        <cfvo type="min"/>
        <cfvo type="percentile" val="50"/>
        <cfvo type="max"/>
        <color rgb="FFF8696B"/>
        <color rgb="FFFCFCFF"/>
        <color rgb="FF63BE7B"/>
      </colorScale>
    </cfRule>
  </conditionalFormatting>
  <conditionalFormatting sqref="D33:J34">
    <cfRule type="cellIs" dxfId="0" priority="1" operator="equal">
      <formula>"対象"</formula>
    </cfRule>
  </conditionalFormatting>
  <dataValidations count="5">
    <dataValidation type="list" allowBlank="1" showInputMessage="1" showErrorMessage="1" sqref="F20:F28" xr:uid="{C79F1385-1FF6-4A9D-9E10-1A7E8586A4E3}">
      <formula1>$O$2:$O$4</formula1>
    </dataValidation>
    <dataValidation type="list" allowBlank="1" showInputMessage="1" showErrorMessage="1" sqref="B19:D19" xr:uid="{35B2A4DB-D3EE-421E-8352-76272789C59F}">
      <formula1>$N$2:$N$6</formula1>
    </dataValidation>
    <dataValidation type="list" allowBlank="1" showInputMessage="1" showErrorMessage="1" sqref="D36:J36" xr:uid="{0844D41A-6073-43B1-8003-75574C1D9EA3}">
      <formula1>$O$2:$O$3</formula1>
    </dataValidation>
    <dataValidation imeMode="off" allowBlank="1" showInputMessage="1" showErrorMessage="1" sqref="B20:D28 G20:I28" xr:uid="{652D2D0E-439A-41B0-A133-D6DE572EA92E}"/>
    <dataValidation imeMode="hiragana" allowBlank="1" showInputMessage="1" showErrorMessage="1" sqref="F43:I43 F41:F44 G41:J43" xr:uid="{8D49CA0F-2853-40C7-8F5D-A73FD8ED2ED1}"/>
  </dataValidations>
  <printOptions horizontalCentered="1"/>
  <pageMargins left="0.23622047244094491" right="0.23622047244094491" top="0.74803149606299213" bottom="0.55118110236220474" header="0" footer="0"/>
  <pageSetup paperSize="9" scale="87"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0</xdr:col>
                    <xdr:colOff>485775</xdr:colOff>
                    <xdr:row>10</xdr:row>
                    <xdr:rowOff>228600</xdr:rowOff>
                  </from>
                  <to>
                    <xdr:col>1</xdr:col>
                    <xdr:colOff>57150</xdr:colOff>
                    <xdr:row>11</xdr:row>
                    <xdr:rowOff>238125</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0</xdr:col>
                    <xdr:colOff>485775</xdr:colOff>
                    <xdr:row>11</xdr:row>
                    <xdr:rowOff>228600</xdr:rowOff>
                  </from>
                  <to>
                    <xdr:col>1</xdr:col>
                    <xdr:colOff>57150</xdr:colOff>
                    <xdr:row>12</xdr:row>
                    <xdr:rowOff>228600</xdr:rowOff>
                  </to>
                </anchor>
              </controlPr>
            </control>
          </mc:Choice>
        </mc:AlternateContent>
        <mc:AlternateContent xmlns:mc="http://schemas.openxmlformats.org/markup-compatibility/2006">
          <mc:Choice Requires="x14">
            <control shapeId="1032" r:id="rId6" name="Option Button 8">
              <controlPr defaultSize="0" autoFill="0" autoLine="0" autoPict="0">
                <anchor moveWithCells="1">
                  <from>
                    <xdr:col>0</xdr:col>
                    <xdr:colOff>466725</xdr:colOff>
                    <xdr:row>6</xdr:row>
                    <xdr:rowOff>228600</xdr:rowOff>
                  </from>
                  <to>
                    <xdr:col>1</xdr:col>
                    <xdr:colOff>123825</xdr:colOff>
                    <xdr:row>7</xdr:row>
                    <xdr:rowOff>228600</xdr:rowOff>
                  </to>
                </anchor>
              </controlPr>
            </control>
          </mc:Choice>
        </mc:AlternateContent>
        <mc:AlternateContent xmlns:mc="http://schemas.openxmlformats.org/markup-compatibility/2006">
          <mc:Choice Requires="x14">
            <control shapeId="1033" r:id="rId7" name="Option Button 9">
              <controlPr defaultSize="0" autoFill="0" autoLine="0" autoPict="0">
                <anchor moveWithCells="1">
                  <from>
                    <xdr:col>0</xdr:col>
                    <xdr:colOff>457200</xdr:colOff>
                    <xdr:row>8</xdr:row>
                    <xdr:rowOff>0</xdr:rowOff>
                  </from>
                  <to>
                    <xdr:col>1</xdr:col>
                    <xdr:colOff>495300</xdr:colOff>
                    <xdr:row>8</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18499D-64F1-4594-B2EC-FB74891B5E31}">
  <dimension ref="A1:AN79"/>
  <sheetViews>
    <sheetView zoomScaleNormal="100" workbookViewId="0">
      <selection activeCell="Q25" sqref="Q25:S25"/>
    </sheetView>
  </sheetViews>
  <sheetFormatPr defaultColWidth="0" defaultRowHeight="18.75" customHeight="1" zeroHeight="1" x14ac:dyDescent="0.4"/>
  <cols>
    <col min="1" max="1" width="2.375" style="120" customWidth="1"/>
    <col min="2" max="31" width="2.875" style="120" customWidth="1"/>
    <col min="32" max="32" width="4.125" style="120" customWidth="1"/>
    <col min="33" max="33" width="3.625" style="16" customWidth="1"/>
    <col min="34" max="34" width="49.5" style="99" customWidth="1"/>
    <col min="35" max="35" width="3.625" style="16" hidden="1" customWidth="1"/>
    <col min="36" max="36" width="10.25" style="16" hidden="1" customWidth="1"/>
    <col min="37" max="37" width="3.625" style="16" hidden="1" customWidth="1"/>
    <col min="38" max="39" width="5" style="16" hidden="1" customWidth="1"/>
    <col min="40" max="40" width="3.625" style="16" hidden="1" customWidth="1"/>
    <col min="41" max="16384" width="9" style="16" hidden="1"/>
  </cols>
  <sheetData>
    <row r="1" spans="1:34" ht="18.75" customHeight="1" thickBot="1" x14ac:dyDescent="0.45">
      <c r="A1" s="231" t="s">
        <v>127</v>
      </c>
      <c r="B1" s="231"/>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2"/>
      <c r="AG1" s="40"/>
    </row>
    <row r="2" spans="1:34" s="47" customFormat="1" ht="18.75" customHeight="1" thickBot="1" x14ac:dyDescent="0.45">
      <c r="A2" s="229" t="s">
        <v>128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30"/>
      <c r="AG2" s="40"/>
      <c r="AH2" s="103" t="s">
        <v>159</v>
      </c>
    </row>
    <row r="3" spans="1:34" s="47" customFormat="1" ht="18.75" customHeight="1" x14ac:dyDescent="0.4">
      <c r="A3" s="229"/>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30"/>
      <c r="AG3" s="40"/>
      <c r="AH3" s="100"/>
    </row>
    <row r="4" spans="1:34" ht="25.5" x14ac:dyDescent="0.4">
      <c r="A4" s="229"/>
      <c r="B4" s="229"/>
      <c r="C4" s="229"/>
      <c r="D4" s="229"/>
      <c r="E4" s="229"/>
      <c r="F4" s="229"/>
      <c r="G4" s="229"/>
      <c r="H4" s="229"/>
      <c r="I4" s="229"/>
      <c r="J4" s="229"/>
      <c r="K4" s="229"/>
      <c r="L4" s="229"/>
      <c r="M4" s="229"/>
      <c r="N4" s="229"/>
      <c r="O4" s="229"/>
      <c r="P4" s="229"/>
      <c r="Q4" s="229"/>
      <c r="R4" s="229"/>
      <c r="S4" s="229"/>
      <c r="T4" s="229"/>
      <c r="U4" s="229"/>
      <c r="V4" s="229"/>
      <c r="W4" s="229"/>
      <c r="X4" s="229"/>
      <c r="Y4" s="229"/>
      <c r="Z4" s="229"/>
      <c r="AA4" s="229"/>
      <c r="AB4" s="229"/>
      <c r="AC4" s="229"/>
      <c r="AD4" s="229"/>
      <c r="AE4" s="229"/>
      <c r="AF4" s="230"/>
      <c r="AG4" s="40"/>
      <c r="AH4" s="101" t="s">
        <v>149</v>
      </c>
    </row>
    <row r="5" spans="1:34" s="41" customFormat="1" ht="7.5" customHeight="1" x14ac:dyDescent="0.4">
      <c r="A5" s="229"/>
      <c r="B5" s="229"/>
      <c r="C5" s="229"/>
      <c r="D5" s="229"/>
      <c r="E5" s="229"/>
      <c r="F5" s="229"/>
      <c r="G5" s="229"/>
      <c r="H5" s="229"/>
      <c r="I5" s="229"/>
      <c r="J5" s="229"/>
      <c r="K5" s="229"/>
      <c r="L5" s="229"/>
      <c r="M5" s="229"/>
      <c r="N5" s="229"/>
      <c r="O5" s="229"/>
      <c r="P5" s="229"/>
      <c r="Q5" s="229"/>
      <c r="R5" s="229"/>
      <c r="S5" s="229"/>
      <c r="T5" s="229"/>
      <c r="U5" s="229"/>
      <c r="V5" s="229"/>
      <c r="W5" s="229"/>
      <c r="X5" s="229"/>
      <c r="Y5" s="229"/>
      <c r="Z5" s="229"/>
      <c r="AA5" s="229"/>
      <c r="AB5" s="229"/>
      <c r="AC5" s="229"/>
      <c r="AD5" s="229"/>
      <c r="AE5" s="229"/>
      <c r="AF5" s="230"/>
      <c r="AG5" s="40"/>
      <c r="AH5" s="101"/>
    </row>
    <row r="6" spans="1:34" ht="18.75" customHeight="1" x14ac:dyDescent="0.4">
      <c r="A6" s="19"/>
      <c r="B6" s="19"/>
      <c r="C6" s="19"/>
      <c r="D6" s="19"/>
      <c r="E6" s="19"/>
      <c r="F6" s="19"/>
      <c r="G6" s="19"/>
      <c r="H6" s="19"/>
      <c r="I6" s="19"/>
      <c r="J6" s="19"/>
      <c r="K6" s="19"/>
      <c r="L6" s="19"/>
      <c r="M6" s="19"/>
      <c r="N6" s="19"/>
      <c r="O6" s="19"/>
      <c r="P6" s="19"/>
      <c r="Q6" s="19"/>
      <c r="R6" s="19"/>
      <c r="S6" s="19"/>
      <c r="T6" s="19"/>
      <c r="U6" s="19"/>
      <c r="V6" s="20"/>
      <c r="W6" s="20"/>
      <c r="X6" s="20"/>
      <c r="Y6" s="20"/>
      <c r="Z6" s="234" t="s">
        <v>82</v>
      </c>
      <c r="AA6" s="234"/>
      <c r="AB6" s="234"/>
      <c r="AC6" s="234"/>
      <c r="AD6" s="234"/>
      <c r="AE6" s="234"/>
      <c r="AF6" s="234"/>
      <c r="AG6" s="208" t="s">
        <v>103</v>
      </c>
      <c r="AH6" s="46" t="s">
        <v>150</v>
      </c>
    </row>
    <row r="7" spans="1:34" ht="18.75" customHeight="1" x14ac:dyDescent="0.4">
      <c r="A7" s="21" t="s">
        <v>160</v>
      </c>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208"/>
      <c r="AH7" s="46" t="s">
        <v>152</v>
      </c>
    </row>
    <row r="8" spans="1:34" ht="18.75" customHeight="1" x14ac:dyDescent="0.4">
      <c r="A8" s="19"/>
      <c r="B8" s="19"/>
      <c r="C8" s="19"/>
      <c r="D8" s="19"/>
      <c r="E8" s="19"/>
      <c r="F8" s="19"/>
      <c r="G8" s="19"/>
      <c r="H8" s="19"/>
      <c r="I8" s="19"/>
      <c r="J8" s="19"/>
      <c r="K8" s="19"/>
      <c r="L8" s="19"/>
      <c r="M8" s="19"/>
      <c r="N8" s="19"/>
      <c r="O8" s="19"/>
      <c r="P8" s="19"/>
      <c r="Q8" s="22" t="s">
        <v>126</v>
      </c>
      <c r="R8" s="22"/>
      <c r="S8" s="22"/>
      <c r="T8" s="22"/>
      <c r="U8" s="22"/>
      <c r="V8" s="226" t="str">
        <f>IF(①確認書!F41="","",①確認書!F41)</f>
        <v/>
      </c>
      <c r="W8" s="226"/>
      <c r="X8" s="226"/>
      <c r="Y8" s="226"/>
      <c r="Z8" s="226"/>
      <c r="AA8" s="226"/>
      <c r="AB8" s="226"/>
      <c r="AC8" s="226"/>
      <c r="AD8" s="226"/>
      <c r="AE8" s="226"/>
      <c r="AF8" s="226"/>
      <c r="AG8" s="208"/>
      <c r="AH8" s="102" t="s">
        <v>151</v>
      </c>
    </row>
    <row r="9" spans="1:34" ht="18.75" customHeight="1" x14ac:dyDescent="0.4">
      <c r="A9" s="19"/>
      <c r="B9" s="19"/>
      <c r="C9" s="19"/>
      <c r="D9" s="19"/>
      <c r="E9" s="19"/>
      <c r="F9" s="19"/>
      <c r="G9" s="19"/>
      <c r="H9" s="19"/>
      <c r="I9" s="19"/>
      <c r="J9" s="19"/>
      <c r="K9" s="19"/>
      <c r="L9" s="19"/>
      <c r="M9" s="19"/>
      <c r="N9" s="19"/>
      <c r="O9" s="19"/>
      <c r="P9" s="19"/>
      <c r="Q9" s="22" t="s">
        <v>86</v>
      </c>
      <c r="R9" s="22"/>
      <c r="S9" s="22"/>
      <c r="T9" s="22"/>
      <c r="U9" s="22"/>
      <c r="V9" s="226" t="str">
        <f>IF(①確認書!F42="","",①確認書!F42)</f>
        <v/>
      </c>
      <c r="W9" s="226"/>
      <c r="X9" s="226"/>
      <c r="Y9" s="226"/>
      <c r="Z9" s="226"/>
      <c r="AA9" s="226"/>
      <c r="AB9" s="226"/>
      <c r="AC9" s="226"/>
      <c r="AD9" s="226"/>
      <c r="AE9" s="226"/>
      <c r="AF9" s="226"/>
      <c r="AG9" s="208"/>
      <c r="AH9" s="46" t="s">
        <v>153</v>
      </c>
    </row>
    <row r="10" spans="1:34" ht="18.75" customHeight="1" x14ac:dyDescent="0.4">
      <c r="A10" s="19"/>
      <c r="B10" s="19"/>
      <c r="C10" s="19"/>
      <c r="D10" s="19"/>
      <c r="E10" s="19"/>
      <c r="F10" s="19"/>
      <c r="G10" s="19"/>
      <c r="H10" s="19"/>
      <c r="I10" s="19"/>
      <c r="J10" s="19"/>
      <c r="K10" s="19"/>
      <c r="L10" s="19"/>
      <c r="M10" s="19"/>
      <c r="N10" s="19"/>
      <c r="O10" s="19"/>
      <c r="P10" s="19"/>
      <c r="Q10" s="22" t="s">
        <v>84</v>
      </c>
      <c r="R10" s="22"/>
      <c r="S10" s="22"/>
      <c r="T10" s="22"/>
      <c r="U10" s="22"/>
      <c r="V10" s="226" t="str">
        <f>IF(①確認書!F43="","",①確認書!F43)</f>
        <v/>
      </c>
      <c r="W10" s="226"/>
      <c r="X10" s="226"/>
      <c r="Y10" s="226"/>
      <c r="Z10" s="226"/>
      <c r="AA10" s="226"/>
      <c r="AB10" s="226"/>
      <c r="AC10" s="226"/>
      <c r="AD10" s="226"/>
      <c r="AE10" s="23"/>
      <c r="AF10" s="24"/>
      <c r="AG10" s="208"/>
      <c r="AH10" s="46"/>
    </row>
    <row r="11" spans="1:34" ht="18.75" customHeight="1" x14ac:dyDescent="0.4">
      <c r="A11" s="19"/>
      <c r="B11" s="19"/>
      <c r="C11" s="19"/>
      <c r="D11" s="19"/>
      <c r="E11" s="19"/>
      <c r="F11" s="19"/>
      <c r="G11" s="19"/>
      <c r="H11" s="19"/>
      <c r="I11" s="19"/>
      <c r="J11" s="19"/>
      <c r="K11" s="19"/>
      <c r="L11" s="19"/>
      <c r="M11" s="19"/>
      <c r="N11" s="19"/>
      <c r="O11" s="19"/>
      <c r="P11" s="19"/>
      <c r="Q11" s="22" t="s">
        <v>87</v>
      </c>
      <c r="R11" s="22"/>
      <c r="S11" s="22"/>
      <c r="T11" s="22"/>
      <c r="U11" s="22"/>
      <c r="V11" s="226" t="str">
        <f>IF(①確認書!F44="","",①確認書!F44)</f>
        <v/>
      </c>
      <c r="W11" s="226"/>
      <c r="X11" s="226"/>
      <c r="Y11" s="226"/>
      <c r="Z11" s="226"/>
      <c r="AA11" s="226"/>
      <c r="AB11" s="226"/>
      <c r="AC11" s="226"/>
      <c r="AD11" s="226"/>
      <c r="AE11" s="226"/>
      <c r="AF11" s="226"/>
      <c r="AG11" s="208"/>
    </row>
    <row r="12" spans="1:34" ht="18.75" customHeight="1" x14ac:dyDescent="0.4">
      <c r="A12" s="19"/>
      <c r="B12" s="19"/>
      <c r="C12" s="19"/>
      <c r="D12" s="19"/>
      <c r="E12" s="19"/>
      <c r="F12" s="19"/>
      <c r="G12" s="19"/>
      <c r="H12" s="19"/>
      <c r="I12" s="19"/>
      <c r="J12" s="19"/>
      <c r="K12" s="19"/>
      <c r="L12" s="19"/>
      <c r="M12" s="19"/>
      <c r="N12" s="19"/>
      <c r="O12" s="19"/>
      <c r="P12" s="19"/>
      <c r="Q12" s="22" t="s">
        <v>85</v>
      </c>
      <c r="R12" s="22"/>
      <c r="S12" s="22"/>
      <c r="T12" s="22"/>
      <c r="U12" s="22"/>
      <c r="V12" s="226" t="str">
        <f>IF(①確認書!F45="","",①確認書!F45)</f>
        <v/>
      </c>
      <c r="W12" s="226"/>
      <c r="X12" s="226"/>
      <c r="Y12" s="226"/>
      <c r="Z12" s="226"/>
      <c r="AA12" s="226"/>
      <c r="AB12" s="226"/>
      <c r="AC12" s="226"/>
      <c r="AD12" s="226"/>
      <c r="AE12" s="23" t="s">
        <v>61</v>
      </c>
      <c r="AF12" s="24"/>
      <c r="AG12" s="208"/>
    </row>
    <row r="13" spans="1:34" ht="18.75" customHeight="1" x14ac:dyDescent="0.4">
      <c r="A13" s="19"/>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25"/>
      <c r="AD13" s="19"/>
      <c r="AE13" s="19"/>
      <c r="AF13" s="19"/>
      <c r="AG13" s="208"/>
    </row>
    <row r="14" spans="1:34" ht="18.75" customHeight="1" x14ac:dyDescent="0.4">
      <c r="A14" s="19"/>
      <c r="B14" s="19"/>
      <c r="C14" s="19"/>
      <c r="D14" s="25"/>
      <c r="E14" s="233" t="s">
        <v>102</v>
      </c>
      <c r="F14" s="233"/>
      <c r="G14" s="233"/>
      <c r="H14" s="233"/>
      <c r="I14" s="233"/>
      <c r="J14" s="233"/>
      <c r="K14" s="233"/>
      <c r="L14" s="233"/>
      <c r="M14" s="233"/>
      <c r="N14" s="233"/>
      <c r="O14" s="233"/>
      <c r="P14" s="233"/>
      <c r="Q14" s="233"/>
      <c r="R14" s="233"/>
      <c r="S14" s="233"/>
      <c r="T14" s="233"/>
      <c r="U14" s="233"/>
      <c r="V14" s="233"/>
      <c r="W14" s="233"/>
      <c r="X14" s="233"/>
      <c r="Y14" s="233"/>
      <c r="Z14" s="233"/>
      <c r="AA14" s="233"/>
      <c r="AB14" s="233"/>
      <c r="AC14" s="233"/>
      <c r="AD14" s="19"/>
      <c r="AE14" s="19"/>
      <c r="AF14" s="19"/>
      <c r="AG14" s="208"/>
    </row>
    <row r="15" spans="1:34" ht="18.75" customHeight="1" x14ac:dyDescent="0.4">
      <c r="A15" s="19"/>
      <c r="B15" s="19"/>
      <c r="C15" s="19"/>
      <c r="D15" s="19"/>
      <c r="E15" s="233"/>
      <c r="F15" s="233"/>
      <c r="G15" s="233"/>
      <c r="H15" s="233"/>
      <c r="I15" s="233"/>
      <c r="J15" s="233"/>
      <c r="K15" s="233"/>
      <c r="L15" s="233"/>
      <c r="M15" s="233"/>
      <c r="N15" s="233"/>
      <c r="O15" s="233"/>
      <c r="P15" s="233"/>
      <c r="Q15" s="233"/>
      <c r="R15" s="233"/>
      <c r="S15" s="233"/>
      <c r="T15" s="233"/>
      <c r="U15" s="233"/>
      <c r="V15" s="233"/>
      <c r="W15" s="233"/>
      <c r="X15" s="233"/>
      <c r="Y15" s="233"/>
      <c r="Z15" s="233"/>
      <c r="AA15" s="233"/>
      <c r="AB15" s="233"/>
      <c r="AC15" s="233"/>
      <c r="AD15" s="19"/>
      <c r="AE15" s="19"/>
      <c r="AF15" s="19"/>
      <c r="AG15" s="208"/>
    </row>
    <row r="16" spans="1:34" ht="18.75" customHeight="1" x14ac:dyDescent="0.4">
      <c r="A16" s="19"/>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208"/>
    </row>
    <row r="17" spans="1:39" ht="18.75" customHeight="1" x14ac:dyDescent="0.4">
      <c r="A17" s="235" t="s">
        <v>161</v>
      </c>
      <c r="B17" s="235"/>
      <c r="C17" s="235"/>
      <c r="D17" s="235"/>
      <c r="E17" s="235"/>
      <c r="F17" s="235"/>
      <c r="G17" s="235"/>
      <c r="H17" s="235"/>
      <c r="I17" s="235"/>
      <c r="J17" s="235"/>
      <c r="K17" s="235"/>
      <c r="L17" s="235"/>
      <c r="M17" s="235"/>
      <c r="N17" s="235"/>
      <c r="O17" s="235"/>
      <c r="P17" s="235"/>
      <c r="Q17" s="235"/>
      <c r="R17" s="235"/>
      <c r="S17" s="235"/>
      <c r="T17" s="235"/>
      <c r="U17" s="235"/>
      <c r="V17" s="235"/>
      <c r="W17" s="235"/>
      <c r="X17" s="235"/>
      <c r="Y17" s="235"/>
      <c r="Z17" s="235"/>
      <c r="AA17" s="235"/>
      <c r="AB17" s="235"/>
      <c r="AC17" s="235"/>
      <c r="AD17" s="235"/>
      <c r="AE17" s="235"/>
      <c r="AF17" s="235"/>
      <c r="AG17" s="208"/>
    </row>
    <row r="18" spans="1:39" ht="18.75" customHeight="1" x14ac:dyDescent="0.4">
      <c r="A18" s="235"/>
      <c r="B18" s="235"/>
      <c r="C18" s="235"/>
      <c r="D18" s="235"/>
      <c r="E18" s="235"/>
      <c r="F18" s="235"/>
      <c r="G18" s="235"/>
      <c r="H18" s="235"/>
      <c r="I18" s="235"/>
      <c r="J18" s="235"/>
      <c r="K18" s="235"/>
      <c r="L18" s="235"/>
      <c r="M18" s="235"/>
      <c r="N18" s="235"/>
      <c r="O18" s="235"/>
      <c r="P18" s="235"/>
      <c r="Q18" s="235"/>
      <c r="R18" s="235"/>
      <c r="S18" s="235"/>
      <c r="T18" s="235"/>
      <c r="U18" s="235"/>
      <c r="V18" s="235"/>
      <c r="W18" s="235"/>
      <c r="X18" s="235"/>
      <c r="Y18" s="235"/>
      <c r="Z18" s="235"/>
      <c r="AA18" s="235"/>
      <c r="AB18" s="235"/>
      <c r="AC18" s="235"/>
      <c r="AD18" s="235"/>
      <c r="AE18" s="235"/>
      <c r="AF18" s="235"/>
      <c r="AG18" s="208"/>
    </row>
    <row r="19" spans="1:39" ht="18.75" customHeight="1" x14ac:dyDescent="0.4">
      <c r="A19" s="235"/>
      <c r="B19" s="235"/>
      <c r="C19" s="235"/>
      <c r="D19" s="235"/>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08"/>
    </row>
    <row r="20" spans="1:39" ht="18.75" customHeight="1" x14ac:dyDescent="0.4">
      <c r="A20" s="19"/>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208"/>
    </row>
    <row r="21" spans="1:39" ht="18.75" customHeight="1" x14ac:dyDescent="0.4">
      <c r="A21" s="236" t="s">
        <v>81</v>
      </c>
      <c r="B21" s="236"/>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08"/>
    </row>
    <row r="22" spans="1:39" ht="18.75" customHeight="1" x14ac:dyDescent="0.4">
      <c r="A22" s="19"/>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208"/>
      <c r="AL22" s="16">
        <v>2020</v>
      </c>
      <c r="AM22" s="16">
        <v>2019</v>
      </c>
    </row>
    <row r="23" spans="1:39" ht="18.75" customHeight="1" x14ac:dyDescent="0.4">
      <c r="A23" s="21" t="s">
        <v>80</v>
      </c>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208"/>
      <c r="AK23" s="16">
        <v>2</v>
      </c>
      <c r="AL23" s="16">
        <v>29</v>
      </c>
      <c r="AM23" s="16">
        <v>28</v>
      </c>
    </row>
    <row r="24" spans="1:39" ht="18.75" customHeight="1" x14ac:dyDescent="0.4">
      <c r="A24" s="19"/>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208"/>
      <c r="AK24" s="16">
        <v>3</v>
      </c>
      <c r="AL24" s="16">
        <v>31</v>
      </c>
      <c r="AM24" s="16">
        <v>31</v>
      </c>
    </row>
    <row r="25" spans="1:39" ht="18.75" customHeight="1" x14ac:dyDescent="0.4">
      <c r="A25" s="19"/>
      <c r="B25" s="26"/>
      <c r="C25" s="199" t="s">
        <v>181</v>
      </c>
      <c r="D25" s="199"/>
      <c r="E25" s="199"/>
      <c r="F25" s="37" t="str">
        <f>IFERROR(LEFT(①確認書!V20,1)*1,"")</f>
        <v/>
      </c>
      <c r="G25" s="27" t="s">
        <v>63</v>
      </c>
      <c r="H25" s="108">
        <v>1</v>
      </c>
      <c r="I25" s="209" t="s">
        <v>64</v>
      </c>
      <c r="J25" s="209"/>
      <c r="K25" s="209"/>
      <c r="L25" s="37" t="str">
        <f>IFERROR((F25+2)*1,"")</f>
        <v/>
      </c>
      <c r="M25" s="27" t="s">
        <v>63</v>
      </c>
      <c r="N25" s="108" t="str">
        <f>IFERROR(VLOOKUP(L25,$AK$23:$AM$31,2,FALSE),"")</f>
        <v/>
      </c>
      <c r="O25" s="27" t="s">
        <v>65</v>
      </c>
      <c r="P25" s="28"/>
      <c r="Q25" s="227" t="s">
        <v>184</v>
      </c>
      <c r="R25" s="228"/>
      <c r="S25" s="228"/>
      <c r="T25" s="133" t="s">
        <v>176</v>
      </c>
      <c r="U25" s="37" t="str">
        <f>F25</f>
        <v/>
      </c>
      <c r="V25" s="27" t="s">
        <v>63</v>
      </c>
      <c r="W25" s="108">
        <v>1</v>
      </c>
      <c r="X25" s="209" t="s">
        <v>64</v>
      </c>
      <c r="Y25" s="209"/>
      <c r="Z25" s="209"/>
      <c r="AA25" s="37" t="str">
        <f>L25</f>
        <v/>
      </c>
      <c r="AB25" s="27" t="s">
        <v>63</v>
      </c>
      <c r="AC25" s="138" t="str">
        <f>IFERROR(VLOOKUP(AA25,$AK$23:$AM$31,3,FALSE),"")</f>
        <v/>
      </c>
      <c r="AD25" s="27" t="s">
        <v>65</v>
      </c>
      <c r="AE25" s="28"/>
      <c r="AF25" s="19"/>
      <c r="AG25" s="208"/>
      <c r="AH25" s="132" t="s">
        <v>177</v>
      </c>
      <c r="AK25" s="16">
        <v>4</v>
      </c>
      <c r="AL25" s="16">
        <v>30</v>
      </c>
      <c r="AM25" s="16">
        <v>30</v>
      </c>
    </row>
    <row r="26" spans="1:39" ht="18.75" customHeight="1" x14ac:dyDescent="0.4">
      <c r="A26" s="19"/>
      <c r="B26" s="211" t="s">
        <v>67</v>
      </c>
      <c r="C26" s="212"/>
      <c r="D26" s="212"/>
      <c r="E26" s="212"/>
      <c r="F26" s="212"/>
      <c r="G26" s="212"/>
      <c r="H26" s="212"/>
      <c r="I26" s="212"/>
      <c r="J26" s="212"/>
      <c r="K26" s="212"/>
      <c r="L26" s="212"/>
      <c r="M26" s="212"/>
      <c r="N26" s="212"/>
      <c r="O26" s="212"/>
      <c r="P26" s="213"/>
      <c r="Q26" s="211" t="s">
        <v>162</v>
      </c>
      <c r="R26" s="212"/>
      <c r="S26" s="212"/>
      <c r="T26" s="212"/>
      <c r="U26" s="212"/>
      <c r="V26" s="212"/>
      <c r="W26" s="212"/>
      <c r="X26" s="212"/>
      <c r="Y26" s="212"/>
      <c r="Z26" s="212"/>
      <c r="AA26" s="212"/>
      <c r="AB26" s="212"/>
      <c r="AC26" s="212"/>
      <c r="AD26" s="212"/>
      <c r="AE26" s="213"/>
      <c r="AF26" s="19"/>
      <c r="AG26" s="208"/>
      <c r="AH26" s="132" t="s">
        <v>178</v>
      </c>
      <c r="AK26" s="16">
        <v>5</v>
      </c>
      <c r="AL26" s="16">
        <v>31</v>
      </c>
      <c r="AM26" s="16">
        <v>31</v>
      </c>
    </row>
    <row r="27" spans="1:39" ht="18.75" customHeight="1" x14ac:dyDescent="0.4">
      <c r="A27" s="19"/>
      <c r="B27" s="29"/>
      <c r="C27" s="30" t="str">
        <f>F25</f>
        <v/>
      </c>
      <c r="D27" s="210" t="s">
        <v>66</v>
      </c>
      <c r="E27" s="210"/>
      <c r="F27" s="31"/>
      <c r="G27" s="29"/>
      <c r="H27" s="32" t="str">
        <f>IFERROR(C27+1,"")</f>
        <v/>
      </c>
      <c r="I27" s="210" t="s">
        <v>66</v>
      </c>
      <c r="J27" s="210"/>
      <c r="K27" s="31"/>
      <c r="L27" s="29"/>
      <c r="M27" s="32" t="str">
        <f>IFERROR(C27+2,"")</f>
        <v/>
      </c>
      <c r="N27" s="210" t="s">
        <v>66</v>
      </c>
      <c r="O27" s="210"/>
      <c r="P27" s="31"/>
      <c r="Q27" s="29"/>
      <c r="R27" s="30" t="str">
        <f>C27</f>
        <v/>
      </c>
      <c r="S27" s="210" t="s">
        <v>66</v>
      </c>
      <c r="T27" s="210"/>
      <c r="U27" s="31"/>
      <c r="V27" s="29"/>
      <c r="W27" s="30" t="str">
        <f>H27</f>
        <v/>
      </c>
      <c r="X27" s="210" t="s">
        <v>66</v>
      </c>
      <c r="Y27" s="210"/>
      <c r="Z27" s="31"/>
      <c r="AA27" s="29"/>
      <c r="AB27" s="30" t="str">
        <f>M27</f>
        <v/>
      </c>
      <c r="AC27" s="210" t="s">
        <v>66</v>
      </c>
      <c r="AD27" s="210"/>
      <c r="AE27" s="31"/>
      <c r="AF27" s="19"/>
      <c r="AG27" s="208"/>
      <c r="AH27" s="134" t="s">
        <v>180</v>
      </c>
      <c r="AK27" s="16">
        <v>6</v>
      </c>
      <c r="AL27" s="16">
        <v>30</v>
      </c>
      <c r="AM27" s="16">
        <v>30</v>
      </c>
    </row>
    <row r="28" spans="1:39" ht="18.75" customHeight="1" x14ac:dyDescent="0.4">
      <c r="A28" s="19"/>
      <c r="B28" s="198">
        <f>IF(F28="","",①確認書!V29)</f>
        <v>0</v>
      </c>
      <c r="C28" s="199"/>
      <c r="D28" s="199"/>
      <c r="E28" s="199"/>
      <c r="F28" s="196" t="s">
        <v>68</v>
      </c>
      <c r="G28" s="198">
        <f>IF(B28="","",①確認書!V30)</f>
        <v>0</v>
      </c>
      <c r="H28" s="199"/>
      <c r="I28" s="199"/>
      <c r="J28" s="199"/>
      <c r="K28" s="196" t="s">
        <v>68</v>
      </c>
      <c r="L28" s="198">
        <f>IF(B28="","",①確認書!V31)</f>
        <v>0</v>
      </c>
      <c r="M28" s="199"/>
      <c r="N28" s="199"/>
      <c r="O28" s="199"/>
      <c r="P28" s="196" t="s">
        <v>68</v>
      </c>
      <c r="Q28" s="198" t="str">
        <f>IF(F25="","",①確認書!V26)</f>
        <v/>
      </c>
      <c r="R28" s="199"/>
      <c r="S28" s="199"/>
      <c r="T28" s="199"/>
      <c r="U28" s="196" t="s">
        <v>68</v>
      </c>
      <c r="V28" s="198">
        <f>IF(B28="","",①確認書!V27)</f>
        <v>0</v>
      </c>
      <c r="W28" s="199"/>
      <c r="X28" s="199"/>
      <c r="Y28" s="199"/>
      <c r="Z28" s="196" t="s">
        <v>68</v>
      </c>
      <c r="AA28" s="198">
        <f>IF(B28="","",①確認書!V28)</f>
        <v>0</v>
      </c>
      <c r="AB28" s="199"/>
      <c r="AC28" s="199"/>
      <c r="AD28" s="199"/>
      <c r="AE28" s="196" t="s">
        <v>68</v>
      </c>
      <c r="AF28" s="19"/>
      <c r="AG28" s="208"/>
      <c r="AH28" s="134" t="s">
        <v>184</v>
      </c>
      <c r="AK28" s="16">
        <v>7</v>
      </c>
      <c r="AL28" s="16">
        <v>31</v>
      </c>
      <c r="AM28" s="16">
        <v>31</v>
      </c>
    </row>
    <row r="29" spans="1:39" ht="18.75" customHeight="1" x14ac:dyDescent="0.4">
      <c r="A29" s="19"/>
      <c r="B29" s="200"/>
      <c r="C29" s="201"/>
      <c r="D29" s="201"/>
      <c r="E29" s="201"/>
      <c r="F29" s="197"/>
      <c r="G29" s="200"/>
      <c r="H29" s="201"/>
      <c r="I29" s="201"/>
      <c r="J29" s="201"/>
      <c r="K29" s="197"/>
      <c r="L29" s="200"/>
      <c r="M29" s="201"/>
      <c r="N29" s="201"/>
      <c r="O29" s="201"/>
      <c r="P29" s="197"/>
      <c r="Q29" s="200"/>
      <c r="R29" s="201"/>
      <c r="S29" s="201"/>
      <c r="T29" s="201"/>
      <c r="U29" s="197"/>
      <c r="V29" s="200"/>
      <c r="W29" s="201"/>
      <c r="X29" s="201"/>
      <c r="Y29" s="201"/>
      <c r="Z29" s="197"/>
      <c r="AA29" s="200"/>
      <c r="AB29" s="201"/>
      <c r="AC29" s="201"/>
      <c r="AD29" s="201"/>
      <c r="AE29" s="197"/>
      <c r="AF29" s="19"/>
      <c r="AG29" s="208"/>
      <c r="AK29" s="16">
        <v>8</v>
      </c>
      <c r="AL29" s="16">
        <v>31</v>
      </c>
      <c r="AM29" s="16">
        <v>31</v>
      </c>
    </row>
    <row r="30" spans="1:39" ht="18.75" customHeight="1" x14ac:dyDescent="0.4">
      <c r="A30" s="19"/>
      <c r="B30" s="220">
        <f>IF(B28="","合計：　　　　円　・ ・ ・ ①",B28+G28+L28)</f>
        <v>0</v>
      </c>
      <c r="C30" s="221"/>
      <c r="D30" s="221"/>
      <c r="E30" s="221"/>
      <c r="F30" s="221"/>
      <c r="G30" s="221"/>
      <c r="H30" s="221"/>
      <c r="I30" s="221"/>
      <c r="J30" s="221"/>
      <c r="K30" s="221"/>
      <c r="L30" s="221"/>
      <c r="M30" s="221"/>
      <c r="N30" s="221"/>
      <c r="O30" s="221"/>
      <c r="P30" s="222"/>
      <c r="Q30" s="214" t="str">
        <f>IF(Q28="","合計：　　　　円　・ ・ ・ ②",Q28+V28+AA28)</f>
        <v>合計：　　　　円　・ ・ ・ ②</v>
      </c>
      <c r="R30" s="215"/>
      <c r="S30" s="215"/>
      <c r="T30" s="215"/>
      <c r="U30" s="215"/>
      <c r="V30" s="215"/>
      <c r="W30" s="215"/>
      <c r="X30" s="215"/>
      <c r="Y30" s="215"/>
      <c r="Z30" s="215"/>
      <c r="AA30" s="215"/>
      <c r="AB30" s="215"/>
      <c r="AC30" s="215"/>
      <c r="AD30" s="215"/>
      <c r="AE30" s="216"/>
      <c r="AF30" s="19"/>
      <c r="AG30" s="208"/>
      <c r="AK30" s="16">
        <v>9</v>
      </c>
      <c r="AL30" s="16">
        <v>30</v>
      </c>
      <c r="AM30" s="16">
        <v>30</v>
      </c>
    </row>
    <row r="31" spans="1:39" ht="18.75" customHeight="1" x14ac:dyDescent="0.4">
      <c r="A31" s="19"/>
      <c r="B31" s="223"/>
      <c r="C31" s="224"/>
      <c r="D31" s="224"/>
      <c r="E31" s="224"/>
      <c r="F31" s="224"/>
      <c r="G31" s="224"/>
      <c r="H31" s="224"/>
      <c r="I31" s="224"/>
      <c r="J31" s="224"/>
      <c r="K31" s="224"/>
      <c r="L31" s="224"/>
      <c r="M31" s="224"/>
      <c r="N31" s="224"/>
      <c r="O31" s="224"/>
      <c r="P31" s="225"/>
      <c r="Q31" s="217"/>
      <c r="R31" s="218"/>
      <c r="S31" s="218"/>
      <c r="T31" s="218"/>
      <c r="U31" s="218"/>
      <c r="V31" s="218"/>
      <c r="W31" s="218"/>
      <c r="X31" s="218"/>
      <c r="Y31" s="218"/>
      <c r="Z31" s="218"/>
      <c r="AA31" s="218"/>
      <c r="AB31" s="218"/>
      <c r="AC31" s="218"/>
      <c r="AD31" s="218"/>
      <c r="AE31" s="219"/>
      <c r="AF31" s="19"/>
      <c r="AG31" s="208"/>
      <c r="AK31" s="16">
        <v>10</v>
      </c>
      <c r="AL31" s="16">
        <v>31</v>
      </c>
      <c r="AM31" s="16">
        <v>31</v>
      </c>
    </row>
    <row r="32" spans="1:39" ht="18.75" customHeight="1" x14ac:dyDescent="0.4">
      <c r="A32" s="19"/>
      <c r="B32" s="202">
        <f>IF(B28="","事業収入割合：　　　　　　％　　　（　①　／　②　）※小数点以下切り捨て",①確認書!V23)</f>
        <v>0</v>
      </c>
      <c r="C32" s="203"/>
      <c r="D32" s="203"/>
      <c r="E32" s="203"/>
      <c r="F32" s="203"/>
      <c r="G32" s="203"/>
      <c r="H32" s="203"/>
      <c r="I32" s="203"/>
      <c r="J32" s="203"/>
      <c r="K32" s="203"/>
      <c r="L32" s="203"/>
      <c r="M32" s="203"/>
      <c r="N32" s="203"/>
      <c r="O32" s="203"/>
      <c r="P32" s="203"/>
      <c r="Q32" s="203"/>
      <c r="R32" s="203"/>
      <c r="S32" s="203"/>
      <c r="T32" s="203"/>
      <c r="U32" s="203"/>
      <c r="V32" s="203"/>
      <c r="W32" s="203"/>
      <c r="X32" s="203"/>
      <c r="Y32" s="203"/>
      <c r="Z32" s="203"/>
      <c r="AA32" s="203"/>
      <c r="AB32" s="203"/>
      <c r="AC32" s="203"/>
      <c r="AD32" s="203"/>
      <c r="AE32" s="204"/>
      <c r="AF32" s="19"/>
      <c r="AG32" s="208"/>
    </row>
    <row r="33" spans="1:34" ht="18.75" customHeight="1" x14ac:dyDescent="0.4">
      <c r="A33" s="19"/>
      <c r="B33" s="205"/>
      <c r="C33" s="206"/>
      <c r="D33" s="206"/>
      <c r="E33" s="206"/>
      <c r="F33" s="206"/>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7"/>
      <c r="AF33" s="19"/>
      <c r="AG33" s="208"/>
    </row>
    <row r="34" spans="1:34" ht="18.75" customHeight="1" x14ac:dyDescent="0.4">
      <c r="A34" s="19"/>
      <c r="B34" s="19"/>
      <c r="C34" s="19" t="str">
        <f>IF(B32&lt;=50%,"☑","□")</f>
        <v>☑</v>
      </c>
      <c r="D34" s="19" t="s">
        <v>78</v>
      </c>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208"/>
    </row>
    <row r="35" spans="1:34" ht="18.75" customHeight="1" x14ac:dyDescent="0.4">
      <c r="A35" s="19"/>
      <c r="B35" s="19"/>
      <c r="C35" s="19"/>
      <c r="D35" s="19" t="s">
        <v>76</v>
      </c>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208"/>
    </row>
    <row r="36" spans="1:34" ht="18.75" customHeight="1" x14ac:dyDescent="0.4">
      <c r="A36" s="19"/>
      <c r="B36" s="19"/>
      <c r="C36" s="19" t="str">
        <f>IF(AND(B32&gt;50%,B32&lt;=70%),"☑","□")</f>
        <v>□</v>
      </c>
      <c r="D36" s="19" t="s">
        <v>77</v>
      </c>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208"/>
    </row>
    <row r="37" spans="1:34" ht="18.75" customHeight="1" x14ac:dyDescent="0.4">
      <c r="A37" s="19"/>
      <c r="B37" s="19"/>
      <c r="C37" s="19"/>
      <c r="D37" s="19" t="s">
        <v>79</v>
      </c>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208"/>
    </row>
    <row r="38" spans="1:34" ht="18.75" customHeight="1" x14ac:dyDescent="0.4">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208"/>
    </row>
    <row r="39" spans="1:34" ht="18.75" customHeight="1" x14ac:dyDescent="0.4">
      <c r="A39" s="21" t="s">
        <v>94</v>
      </c>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208"/>
    </row>
    <row r="40" spans="1:34" ht="18.75" customHeight="1" x14ac:dyDescent="0.4">
      <c r="A40" s="19"/>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208"/>
    </row>
    <row r="41" spans="1:34" ht="18.75" customHeight="1" x14ac:dyDescent="0.4">
      <c r="A41" s="19"/>
      <c r="B41" s="185" t="s">
        <v>95</v>
      </c>
      <c r="C41" s="185"/>
      <c r="D41" s="185"/>
      <c r="E41" s="185"/>
      <c r="F41" s="185"/>
      <c r="G41" s="185" t="s">
        <v>96</v>
      </c>
      <c r="H41" s="185"/>
      <c r="I41" s="185"/>
      <c r="J41" s="185"/>
      <c r="K41" s="185"/>
      <c r="L41" s="185"/>
      <c r="M41" s="185"/>
      <c r="N41" s="185"/>
      <c r="O41" s="185"/>
      <c r="P41" s="185"/>
      <c r="Q41" s="185"/>
      <c r="R41" s="185" t="s">
        <v>163</v>
      </c>
      <c r="S41" s="185"/>
      <c r="T41" s="185"/>
      <c r="U41" s="185"/>
      <c r="V41" s="185"/>
      <c r="W41" s="185"/>
      <c r="X41" s="185"/>
      <c r="Y41" s="185"/>
      <c r="Z41" s="185"/>
      <c r="AA41" s="185"/>
      <c r="AB41" s="185"/>
      <c r="AC41" s="19"/>
      <c r="AD41" s="19"/>
      <c r="AE41" s="19"/>
      <c r="AF41" s="19"/>
      <c r="AG41" s="208"/>
      <c r="AH41" s="46" t="s">
        <v>154</v>
      </c>
    </row>
    <row r="42" spans="1:34" ht="18.75" customHeight="1" x14ac:dyDescent="0.4">
      <c r="A42" s="19"/>
      <c r="B42" s="183" t="s">
        <v>179</v>
      </c>
      <c r="C42" s="183"/>
      <c r="D42" s="183"/>
      <c r="E42" s="183"/>
      <c r="F42" s="183"/>
      <c r="G42" s="184" t="s">
        <v>97</v>
      </c>
      <c r="H42" s="184"/>
      <c r="I42" s="184"/>
      <c r="J42" s="184"/>
      <c r="K42" s="184"/>
      <c r="L42" s="184"/>
      <c r="M42" s="184"/>
      <c r="N42" s="184"/>
      <c r="O42" s="184"/>
      <c r="P42" s="184"/>
      <c r="Q42" s="184"/>
      <c r="R42" s="195"/>
      <c r="S42" s="195"/>
      <c r="T42" s="195"/>
      <c r="U42" s="195"/>
      <c r="V42" s="195"/>
      <c r="W42" s="195"/>
      <c r="X42" s="195"/>
      <c r="Y42" s="195"/>
      <c r="Z42" s="195"/>
      <c r="AA42" s="195"/>
      <c r="AB42" s="195"/>
      <c r="AC42" s="19"/>
      <c r="AD42" s="19"/>
      <c r="AE42" s="19"/>
      <c r="AF42" s="19"/>
      <c r="AG42" s="208"/>
      <c r="AH42" s="46" t="s">
        <v>141</v>
      </c>
    </row>
    <row r="43" spans="1:34" ht="18.75" customHeight="1" x14ac:dyDescent="0.4">
      <c r="A43" s="19"/>
      <c r="B43" s="183" t="s">
        <v>179</v>
      </c>
      <c r="C43" s="183"/>
      <c r="D43" s="183"/>
      <c r="E43" s="183"/>
      <c r="F43" s="183"/>
      <c r="G43" s="184" t="s">
        <v>98</v>
      </c>
      <c r="H43" s="184"/>
      <c r="I43" s="184"/>
      <c r="J43" s="184"/>
      <c r="K43" s="184"/>
      <c r="L43" s="184"/>
      <c r="M43" s="184"/>
      <c r="N43" s="184"/>
      <c r="O43" s="184"/>
      <c r="P43" s="184"/>
      <c r="Q43" s="184"/>
      <c r="R43" s="195"/>
      <c r="S43" s="195"/>
      <c r="T43" s="195"/>
      <c r="U43" s="195"/>
      <c r="V43" s="195"/>
      <c r="W43" s="195"/>
      <c r="X43" s="195"/>
      <c r="Y43" s="195"/>
      <c r="Z43" s="195"/>
      <c r="AA43" s="195"/>
      <c r="AB43" s="195"/>
      <c r="AC43" s="19"/>
      <c r="AD43" s="19"/>
      <c r="AE43" s="19"/>
      <c r="AF43" s="19"/>
      <c r="AG43" s="208"/>
      <c r="AH43" s="46" t="s">
        <v>155</v>
      </c>
    </row>
    <row r="44" spans="1:34" ht="18.75" customHeight="1" x14ac:dyDescent="0.4">
      <c r="A44" s="19"/>
      <c r="B44" s="19" t="s">
        <v>99</v>
      </c>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208"/>
      <c r="AH44" s="46" t="s">
        <v>156</v>
      </c>
    </row>
    <row r="45" spans="1:34" ht="18.75" customHeight="1" x14ac:dyDescent="0.4">
      <c r="A45" s="19"/>
      <c r="B45" s="19" t="s">
        <v>100</v>
      </c>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208"/>
      <c r="AH45" s="46" t="s">
        <v>157</v>
      </c>
    </row>
    <row r="46" spans="1:34" ht="18.75" customHeight="1" x14ac:dyDescent="0.4">
      <c r="A46" s="19"/>
      <c r="B46" s="19"/>
      <c r="C46" s="19" t="s">
        <v>101</v>
      </c>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208"/>
      <c r="AH46" s="46" t="s">
        <v>158</v>
      </c>
    </row>
    <row r="47" spans="1:34" ht="18.75" customHeight="1" x14ac:dyDescent="0.4">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87" t="s">
        <v>111</v>
      </c>
      <c r="AH47" s="46"/>
    </row>
    <row r="48" spans="1:34" ht="18.75" customHeight="1" x14ac:dyDescent="0.4">
      <c r="A48" s="104" t="s">
        <v>104</v>
      </c>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c r="AG48" s="187"/>
      <c r="AH48" s="46"/>
    </row>
    <row r="49" spans="1:34" ht="13.5" customHeight="1" x14ac:dyDescent="0.4">
      <c r="A49" s="104"/>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5"/>
      <c r="AG49" s="187"/>
      <c r="AH49" s="16"/>
    </row>
    <row r="50" spans="1:34" ht="21.95" customHeight="1" x14ac:dyDescent="0.4">
      <c r="A50" s="105"/>
      <c r="B50" s="188" t="s">
        <v>183</v>
      </c>
      <c r="C50" s="190"/>
      <c r="D50" s="190"/>
      <c r="E50" s="190"/>
      <c r="F50" s="190"/>
      <c r="G50" s="190"/>
      <c r="H50" s="190"/>
      <c r="I50" s="190"/>
      <c r="J50" s="190"/>
      <c r="K50" s="190"/>
      <c r="L50" s="190"/>
      <c r="M50" s="190"/>
      <c r="N50" s="190"/>
      <c r="O50" s="190"/>
      <c r="P50" s="190"/>
      <c r="Q50" s="190"/>
      <c r="R50" s="190"/>
      <c r="S50" s="190"/>
      <c r="T50" s="190"/>
      <c r="U50" s="190"/>
      <c r="V50" s="190"/>
      <c r="W50" s="190"/>
      <c r="X50" s="190"/>
      <c r="Y50" s="190"/>
      <c r="Z50" s="190"/>
      <c r="AA50" s="190"/>
      <c r="AB50" s="190"/>
      <c r="AC50" s="190"/>
      <c r="AD50" s="190"/>
      <c r="AE50" s="190"/>
      <c r="AF50" s="190"/>
      <c r="AG50" s="187"/>
      <c r="AH50" s="16"/>
    </row>
    <row r="51" spans="1:34" ht="21.95" customHeight="1" x14ac:dyDescent="0.4">
      <c r="A51" s="105"/>
      <c r="B51" s="190"/>
      <c r="C51" s="190"/>
      <c r="D51" s="190"/>
      <c r="E51" s="190"/>
      <c r="F51" s="190"/>
      <c r="G51" s="190"/>
      <c r="H51" s="190"/>
      <c r="I51" s="190"/>
      <c r="J51" s="190"/>
      <c r="K51" s="190"/>
      <c r="L51" s="190"/>
      <c r="M51" s="190"/>
      <c r="N51" s="190"/>
      <c r="O51" s="190"/>
      <c r="P51" s="190"/>
      <c r="Q51" s="190"/>
      <c r="R51" s="190"/>
      <c r="S51" s="190"/>
      <c r="T51" s="190"/>
      <c r="U51" s="190"/>
      <c r="V51" s="190"/>
      <c r="W51" s="190"/>
      <c r="X51" s="190"/>
      <c r="Y51" s="190"/>
      <c r="Z51" s="190"/>
      <c r="AA51" s="190"/>
      <c r="AB51" s="190"/>
      <c r="AC51" s="190"/>
      <c r="AD51" s="190"/>
      <c r="AE51" s="190"/>
      <c r="AF51" s="190"/>
      <c r="AG51" s="187"/>
      <c r="AH51" s="16"/>
    </row>
    <row r="52" spans="1:34" ht="21.95" customHeight="1" x14ac:dyDescent="0.4">
      <c r="A52" s="105"/>
      <c r="B52" s="190"/>
      <c r="C52" s="190"/>
      <c r="D52" s="190"/>
      <c r="E52" s="190"/>
      <c r="F52" s="190"/>
      <c r="G52" s="190"/>
      <c r="H52" s="190"/>
      <c r="I52" s="190"/>
      <c r="J52" s="190"/>
      <c r="K52" s="190"/>
      <c r="L52" s="190"/>
      <c r="M52" s="190"/>
      <c r="N52" s="190"/>
      <c r="O52" s="190"/>
      <c r="P52" s="190"/>
      <c r="Q52" s="190"/>
      <c r="R52" s="190"/>
      <c r="S52" s="190"/>
      <c r="T52" s="190"/>
      <c r="U52" s="190"/>
      <c r="V52" s="190"/>
      <c r="W52" s="190"/>
      <c r="X52" s="190"/>
      <c r="Y52" s="190"/>
      <c r="Z52" s="190"/>
      <c r="AA52" s="190"/>
      <c r="AB52" s="190"/>
      <c r="AC52" s="190"/>
      <c r="AD52" s="190"/>
      <c r="AE52" s="190"/>
      <c r="AF52" s="190"/>
      <c r="AG52" s="187"/>
      <c r="AH52" s="16"/>
    </row>
    <row r="53" spans="1:34" ht="21.95" customHeight="1" x14ac:dyDescent="0.4">
      <c r="A53" s="105"/>
      <c r="B53" s="190"/>
      <c r="C53" s="190"/>
      <c r="D53" s="190"/>
      <c r="E53" s="190"/>
      <c r="F53" s="190"/>
      <c r="G53" s="190"/>
      <c r="H53" s="190"/>
      <c r="I53" s="190"/>
      <c r="J53" s="190"/>
      <c r="K53" s="190"/>
      <c r="L53" s="190"/>
      <c r="M53" s="190"/>
      <c r="N53" s="190"/>
      <c r="O53" s="190"/>
      <c r="P53" s="190"/>
      <c r="Q53" s="190"/>
      <c r="R53" s="190"/>
      <c r="S53" s="190"/>
      <c r="T53" s="190"/>
      <c r="U53" s="190"/>
      <c r="V53" s="190"/>
      <c r="W53" s="190"/>
      <c r="X53" s="190"/>
      <c r="Y53" s="190"/>
      <c r="Z53" s="190"/>
      <c r="AA53" s="190"/>
      <c r="AB53" s="190"/>
      <c r="AC53" s="190"/>
      <c r="AD53" s="190"/>
      <c r="AE53" s="190"/>
      <c r="AF53" s="190"/>
      <c r="AG53" s="187"/>
      <c r="AH53" s="16"/>
    </row>
    <row r="54" spans="1:34" ht="21.95" customHeight="1" x14ac:dyDescent="0.4">
      <c r="A54" s="105"/>
      <c r="B54" s="190"/>
      <c r="C54" s="190"/>
      <c r="D54" s="190"/>
      <c r="E54" s="190"/>
      <c r="F54" s="190"/>
      <c r="G54" s="190"/>
      <c r="H54" s="190"/>
      <c r="I54" s="190"/>
      <c r="J54" s="190"/>
      <c r="K54" s="190"/>
      <c r="L54" s="190"/>
      <c r="M54" s="190"/>
      <c r="N54" s="190"/>
      <c r="O54" s="190"/>
      <c r="P54" s="190"/>
      <c r="Q54" s="190"/>
      <c r="R54" s="190"/>
      <c r="S54" s="190"/>
      <c r="T54" s="190"/>
      <c r="U54" s="190"/>
      <c r="V54" s="190"/>
      <c r="W54" s="190"/>
      <c r="X54" s="190"/>
      <c r="Y54" s="190"/>
      <c r="Z54" s="190"/>
      <c r="AA54" s="190"/>
      <c r="AB54" s="190"/>
      <c r="AC54" s="190"/>
      <c r="AD54" s="190"/>
      <c r="AE54" s="190"/>
      <c r="AF54" s="190"/>
      <c r="AG54" s="187"/>
    </row>
    <row r="55" spans="1:34" ht="21.95" customHeight="1" x14ac:dyDescent="0.4">
      <c r="A55" s="105"/>
      <c r="B55" s="190"/>
      <c r="C55" s="190"/>
      <c r="D55" s="190"/>
      <c r="E55" s="190"/>
      <c r="F55" s="190"/>
      <c r="G55" s="190"/>
      <c r="H55" s="190"/>
      <c r="I55" s="190"/>
      <c r="J55" s="190"/>
      <c r="K55" s="190"/>
      <c r="L55" s="190"/>
      <c r="M55" s="190"/>
      <c r="N55" s="190"/>
      <c r="O55" s="190"/>
      <c r="P55" s="190"/>
      <c r="Q55" s="190"/>
      <c r="R55" s="190"/>
      <c r="S55" s="190"/>
      <c r="T55" s="190"/>
      <c r="U55" s="190"/>
      <c r="V55" s="190"/>
      <c r="W55" s="190"/>
      <c r="X55" s="190"/>
      <c r="Y55" s="190"/>
      <c r="Z55" s="190"/>
      <c r="AA55" s="190"/>
      <c r="AB55" s="190"/>
      <c r="AC55" s="190"/>
      <c r="AD55" s="190"/>
      <c r="AE55" s="190"/>
      <c r="AF55" s="190"/>
      <c r="AG55" s="187"/>
    </row>
    <row r="56" spans="1:34" ht="21.95" customHeight="1" x14ac:dyDescent="0.4">
      <c r="A56" s="105"/>
      <c r="B56" s="190"/>
      <c r="C56" s="190"/>
      <c r="D56" s="190"/>
      <c r="E56" s="190"/>
      <c r="F56" s="190"/>
      <c r="G56" s="190"/>
      <c r="H56" s="190"/>
      <c r="I56" s="190"/>
      <c r="J56" s="190"/>
      <c r="K56" s="190"/>
      <c r="L56" s="190"/>
      <c r="M56" s="190"/>
      <c r="N56" s="190"/>
      <c r="O56" s="190"/>
      <c r="P56" s="190"/>
      <c r="Q56" s="190"/>
      <c r="R56" s="190"/>
      <c r="S56" s="190"/>
      <c r="T56" s="190"/>
      <c r="U56" s="190"/>
      <c r="V56" s="190"/>
      <c r="W56" s="190"/>
      <c r="X56" s="190"/>
      <c r="Y56" s="190"/>
      <c r="Z56" s="190"/>
      <c r="AA56" s="190"/>
      <c r="AB56" s="190"/>
      <c r="AC56" s="190"/>
      <c r="AD56" s="190"/>
      <c r="AE56" s="190"/>
      <c r="AF56" s="190"/>
      <c r="AG56" s="187"/>
    </row>
    <row r="57" spans="1:34" ht="21.95" customHeight="1" x14ac:dyDescent="0.4">
      <c r="A57" s="105"/>
      <c r="B57" s="190"/>
      <c r="C57" s="190"/>
      <c r="D57" s="190"/>
      <c r="E57" s="190"/>
      <c r="F57" s="190"/>
      <c r="G57" s="190"/>
      <c r="H57" s="190"/>
      <c r="I57" s="190"/>
      <c r="J57" s="190"/>
      <c r="K57" s="190"/>
      <c r="L57" s="190"/>
      <c r="M57" s="190"/>
      <c r="N57" s="190"/>
      <c r="O57" s="190"/>
      <c r="P57" s="190"/>
      <c r="Q57" s="190"/>
      <c r="R57" s="190"/>
      <c r="S57" s="190"/>
      <c r="T57" s="190"/>
      <c r="U57" s="190"/>
      <c r="V57" s="190"/>
      <c r="W57" s="190"/>
      <c r="X57" s="190"/>
      <c r="Y57" s="190"/>
      <c r="Z57" s="190"/>
      <c r="AA57" s="190"/>
      <c r="AB57" s="190"/>
      <c r="AC57" s="190"/>
      <c r="AD57" s="190"/>
      <c r="AE57" s="190"/>
      <c r="AF57" s="190"/>
      <c r="AG57" s="187"/>
    </row>
    <row r="58" spans="1:34" ht="39.75" customHeight="1" x14ac:dyDescent="0.4">
      <c r="A58" s="105"/>
      <c r="B58" s="190"/>
      <c r="C58" s="190"/>
      <c r="D58" s="190"/>
      <c r="E58" s="190"/>
      <c r="F58" s="190"/>
      <c r="G58" s="190"/>
      <c r="H58" s="190"/>
      <c r="I58" s="190"/>
      <c r="J58" s="190"/>
      <c r="K58" s="190"/>
      <c r="L58" s="190"/>
      <c r="M58" s="190"/>
      <c r="N58" s="190"/>
      <c r="O58" s="190"/>
      <c r="P58" s="190"/>
      <c r="Q58" s="190"/>
      <c r="R58" s="190"/>
      <c r="S58" s="190"/>
      <c r="T58" s="190"/>
      <c r="U58" s="190"/>
      <c r="V58" s="190"/>
      <c r="W58" s="190"/>
      <c r="X58" s="190"/>
      <c r="Y58" s="190"/>
      <c r="Z58" s="190"/>
      <c r="AA58" s="190"/>
      <c r="AB58" s="190"/>
      <c r="AC58" s="190"/>
      <c r="AD58" s="190"/>
      <c r="AE58" s="190"/>
      <c r="AF58" s="190"/>
      <c r="AG58" s="187"/>
    </row>
    <row r="59" spans="1:34" ht="18.75" customHeight="1" x14ac:dyDescent="0.4">
      <c r="A59" s="105"/>
      <c r="B59" s="105"/>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87"/>
    </row>
    <row r="60" spans="1:34" ht="18.75" customHeight="1" x14ac:dyDescent="0.4">
      <c r="A60" s="105"/>
      <c r="B60" s="106" t="s">
        <v>105</v>
      </c>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87"/>
    </row>
    <row r="61" spans="1:34" ht="18.75" customHeight="1" x14ac:dyDescent="0.4">
      <c r="A61" s="105"/>
      <c r="B61" s="107"/>
      <c r="C61" s="108" t="s">
        <v>106</v>
      </c>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9"/>
      <c r="AG61" s="187"/>
    </row>
    <row r="62" spans="1:34" ht="29.25" customHeight="1" x14ac:dyDescent="0.15">
      <c r="A62" s="105"/>
      <c r="B62" s="110"/>
      <c r="C62" s="107"/>
      <c r="D62" s="191" t="s">
        <v>83</v>
      </c>
      <c r="E62" s="191"/>
      <c r="F62" s="191"/>
      <c r="G62" s="191"/>
      <c r="H62" s="186" t="s">
        <v>165</v>
      </c>
      <c r="I62" s="186"/>
      <c r="J62" s="186"/>
      <c r="K62" s="186"/>
      <c r="L62" s="186"/>
      <c r="M62" s="186"/>
      <c r="N62" s="186"/>
      <c r="O62" s="186"/>
      <c r="P62" s="186"/>
      <c r="Q62" s="186"/>
      <c r="R62" s="186"/>
      <c r="S62" s="186"/>
      <c r="T62" s="186"/>
      <c r="U62" s="186"/>
      <c r="V62" s="186"/>
      <c r="W62" s="186"/>
      <c r="X62" s="186"/>
      <c r="Y62" s="186"/>
      <c r="Z62" s="186"/>
      <c r="AA62" s="186"/>
      <c r="AB62" s="186"/>
      <c r="AC62" s="186"/>
      <c r="AD62" s="186"/>
      <c r="AE62" s="109"/>
      <c r="AF62" s="111"/>
      <c r="AG62" s="187"/>
    </row>
    <row r="63" spans="1:34" ht="29.25" customHeight="1" x14ac:dyDescent="0.15">
      <c r="A63" s="105"/>
      <c r="B63" s="110"/>
      <c r="C63" s="110"/>
      <c r="D63" s="191" t="s">
        <v>107</v>
      </c>
      <c r="E63" s="191"/>
      <c r="F63" s="191"/>
      <c r="G63" s="191"/>
      <c r="H63" s="186" t="s">
        <v>166</v>
      </c>
      <c r="I63" s="186"/>
      <c r="J63" s="186"/>
      <c r="K63" s="186"/>
      <c r="L63" s="186"/>
      <c r="M63" s="186"/>
      <c r="N63" s="186"/>
      <c r="O63" s="186"/>
      <c r="P63" s="186"/>
      <c r="Q63" s="186"/>
      <c r="R63" s="186"/>
      <c r="S63" s="186"/>
      <c r="T63" s="186"/>
      <c r="U63" s="186"/>
      <c r="V63" s="186"/>
      <c r="W63" s="186"/>
      <c r="X63" s="186"/>
      <c r="Y63" s="186"/>
      <c r="Z63" s="186"/>
      <c r="AA63" s="186"/>
      <c r="AB63" s="186"/>
      <c r="AC63" s="186"/>
      <c r="AD63" s="186"/>
      <c r="AE63" s="111"/>
      <c r="AF63" s="111"/>
      <c r="AG63" s="187"/>
    </row>
    <row r="64" spans="1:34" ht="29.25" customHeight="1" x14ac:dyDescent="0.15">
      <c r="A64" s="105"/>
      <c r="B64" s="110"/>
      <c r="C64" s="110"/>
      <c r="D64" s="191" t="s">
        <v>108</v>
      </c>
      <c r="E64" s="191"/>
      <c r="F64" s="191"/>
      <c r="G64" s="191"/>
      <c r="H64" s="186" t="s">
        <v>167</v>
      </c>
      <c r="I64" s="186"/>
      <c r="J64" s="186"/>
      <c r="K64" s="186"/>
      <c r="L64" s="186"/>
      <c r="M64" s="186"/>
      <c r="N64" s="186"/>
      <c r="O64" s="186"/>
      <c r="P64" s="186"/>
      <c r="Q64" s="186"/>
      <c r="R64" s="186"/>
      <c r="S64" s="186"/>
      <c r="T64" s="186"/>
      <c r="U64" s="186"/>
      <c r="V64" s="186"/>
      <c r="W64" s="186"/>
      <c r="X64" s="186"/>
      <c r="Y64" s="186"/>
      <c r="Z64" s="186"/>
      <c r="AA64" s="186"/>
      <c r="AB64" s="186"/>
      <c r="AC64" s="186"/>
      <c r="AD64" s="186"/>
      <c r="AE64" s="111"/>
      <c r="AF64" s="111"/>
      <c r="AG64" s="187"/>
    </row>
    <row r="65" spans="1:34" ht="29.25" customHeight="1" x14ac:dyDescent="0.15">
      <c r="A65" s="105"/>
      <c r="B65" s="110"/>
      <c r="C65" s="110"/>
      <c r="D65" s="191" t="s">
        <v>85</v>
      </c>
      <c r="E65" s="191"/>
      <c r="F65" s="191"/>
      <c r="G65" s="191"/>
      <c r="H65" s="186" t="s">
        <v>168</v>
      </c>
      <c r="I65" s="186"/>
      <c r="J65" s="186"/>
      <c r="K65" s="186"/>
      <c r="L65" s="186"/>
      <c r="M65" s="186"/>
      <c r="N65" s="186"/>
      <c r="O65" s="186"/>
      <c r="P65" s="186"/>
      <c r="Q65" s="186"/>
      <c r="R65" s="186"/>
      <c r="S65" s="186"/>
      <c r="T65" s="186"/>
      <c r="U65" s="186"/>
      <c r="V65" s="186"/>
      <c r="W65" s="186"/>
      <c r="X65" s="186"/>
      <c r="Y65" s="186"/>
      <c r="Z65" s="186"/>
      <c r="AA65" s="186"/>
      <c r="AB65" s="186"/>
      <c r="AC65" s="194" t="s">
        <v>93</v>
      </c>
      <c r="AD65" s="194"/>
      <c r="AE65" s="111"/>
      <c r="AF65" s="111"/>
      <c r="AG65" s="187"/>
    </row>
    <row r="66" spans="1:34" ht="11.25" customHeight="1" x14ac:dyDescent="0.4">
      <c r="A66" s="105"/>
      <c r="B66" s="110"/>
      <c r="C66" s="192"/>
      <c r="D66" s="193"/>
      <c r="E66" s="193"/>
      <c r="F66" s="193"/>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3"/>
      <c r="AF66" s="111"/>
      <c r="AG66" s="187"/>
    </row>
    <row r="67" spans="1:34" ht="18.75" customHeight="1" x14ac:dyDescent="0.4">
      <c r="A67" s="105"/>
      <c r="B67" s="110"/>
      <c r="C67" s="114"/>
      <c r="D67" s="114"/>
      <c r="E67" s="114"/>
      <c r="F67" s="114"/>
      <c r="G67" s="11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1"/>
      <c r="AG67" s="187"/>
    </row>
    <row r="68" spans="1:34" ht="18.75" customHeight="1" x14ac:dyDescent="0.4">
      <c r="A68" s="105"/>
      <c r="B68" s="110"/>
      <c r="C68" s="115"/>
      <c r="D68" s="116" t="s">
        <v>109</v>
      </c>
      <c r="E68" s="115"/>
      <c r="F68" s="115"/>
      <c r="G68" s="115"/>
      <c r="H68" s="115"/>
      <c r="I68" s="115"/>
      <c r="J68" s="115"/>
      <c r="K68" s="115"/>
      <c r="L68" s="115"/>
      <c r="M68" s="115"/>
      <c r="N68" s="115"/>
      <c r="O68" s="189" t="s">
        <v>169</v>
      </c>
      <c r="P68" s="189"/>
      <c r="Q68" s="189"/>
      <c r="R68" s="189"/>
      <c r="S68" s="189"/>
      <c r="T68" s="189"/>
      <c r="U68" s="189"/>
      <c r="V68" s="189"/>
      <c r="W68" s="189"/>
      <c r="X68" s="189"/>
      <c r="Y68" s="189"/>
      <c r="Z68" s="189"/>
      <c r="AA68" s="189"/>
      <c r="AB68" s="189"/>
      <c r="AC68" s="189"/>
      <c r="AD68" s="189"/>
      <c r="AE68" s="115"/>
      <c r="AF68" s="111"/>
      <c r="AG68" s="187"/>
    </row>
    <row r="69" spans="1:34" ht="18.75" customHeight="1" x14ac:dyDescent="0.4">
      <c r="A69" s="105"/>
      <c r="B69" s="110"/>
      <c r="C69" s="115"/>
      <c r="D69" s="115" t="s">
        <v>110</v>
      </c>
      <c r="E69" s="115"/>
      <c r="F69" s="115"/>
      <c r="G69" s="115"/>
      <c r="H69" s="115"/>
      <c r="I69" s="115"/>
      <c r="J69" s="115"/>
      <c r="K69" s="115"/>
      <c r="L69" s="115"/>
      <c r="M69" s="115"/>
      <c r="N69" s="115"/>
      <c r="O69" s="189" t="s">
        <v>170</v>
      </c>
      <c r="P69" s="189"/>
      <c r="Q69" s="189"/>
      <c r="R69" s="189"/>
      <c r="S69" s="189"/>
      <c r="T69" s="189"/>
      <c r="U69" s="189"/>
      <c r="V69" s="189"/>
      <c r="W69" s="189"/>
      <c r="X69" s="189"/>
      <c r="Y69" s="189"/>
      <c r="Z69" s="189"/>
      <c r="AA69" s="189"/>
      <c r="AB69" s="189"/>
      <c r="AC69" s="189"/>
      <c r="AD69" s="189"/>
      <c r="AE69" s="115"/>
      <c r="AF69" s="111"/>
      <c r="AG69" s="187"/>
    </row>
    <row r="70" spans="1:34" s="47" customFormat="1" ht="18.75" customHeight="1" x14ac:dyDescent="0.4">
      <c r="A70" s="105"/>
      <c r="B70" s="110"/>
      <c r="C70" s="115"/>
      <c r="D70" s="115" t="s">
        <v>164</v>
      </c>
      <c r="E70" s="115"/>
      <c r="F70" s="115"/>
      <c r="G70" s="115"/>
      <c r="H70" s="115"/>
      <c r="I70" s="115"/>
      <c r="J70" s="115"/>
      <c r="K70" s="115"/>
      <c r="L70" s="115"/>
      <c r="M70" s="115"/>
      <c r="N70" s="115"/>
      <c r="O70" s="117"/>
      <c r="P70" s="117"/>
      <c r="Q70" s="117"/>
      <c r="R70" s="118" t="s">
        <v>171</v>
      </c>
      <c r="S70" s="117"/>
      <c r="T70" s="117"/>
      <c r="U70" s="117"/>
      <c r="V70" s="117"/>
      <c r="W70" s="117"/>
      <c r="X70" s="117"/>
      <c r="Y70" s="117"/>
      <c r="Z70" s="117"/>
      <c r="AA70" s="117"/>
      <c r="AB70" s="117"/>
      <c r="AC70" s="117"/>
      <c r="AD70" s="117"/>
      <c r="AE70" s="115"/>
      <c r="AF70" s="111"/>
      <c r="AG70" s="187"/>
      <c r="AH70" s="99"/>
    </row>
    <row r="71" spans="1:34" ht="18.75" customHeight="1" x14ac:dyDescent="0.4">
      <c r="A71" s="105"/>
      <c r="B71" s="119"/>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3"/>
      <c r="AG71" s="187"/>
    </row>
    <row r="72" spans="1:34" ht="18.75" customHeight="1" x14ac:dyDescent="0.4">
      <c r="A72" s="105"/>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c r="AA72" s="105"/>
      <c r="AB72" s="105"/>
      <c r="AC72" s="105"/>
      <c r="AD72" s="105"/>
      <c r="AE72" s="105"/>
      <c r="AF72" s="105"/>
      <c r="AG72" s="187"/>
    </row>
    <row r="73" spans="1:34" ht="28.5" customHeight="1" x14ac:dyDescent="0.4">
      <c r="A73" s="105"/>
      <c r="B73" s="188" t="s">
        <v>182</v>
      </c>
      <c r="C73" s="188"/>
      <c r="D73" s="188"/>
      <c r="E73" s="188"/>
      <c r="F73" s="188"/>
      <c r="G73" s="188"/>
      <c r="H73" s="188"/>
      <c r="I73" s="188"/>
      <c r="J73" s="188"/>
      <c r="K73" s="188"/>
      <c r="L73" s="188"/>
      <c r="M73" s="188"/>
      <c r="N73" s="188"/>
      <c r="O73" s="188"/>
      <c r="P73" s="188"/>
      <c r="Q73" s="188"/>
      <c r="R73" s="188"/>
      <c r="S73" s="188"/>
      <c r="T73" s="188"/>
      <c r="U73" s="188"/>
      <c r="V73" s="188"/>
      <c r="W73" s="188"/>
      <c r="X73" s="188"/>
      <c r="Y73" s="188"/>
      <c r="Z73" s="188"/>
      <c r="AA73" s="188"/>
      <c r="AB73" s="188"/>
      <c r="AC73" s="188"/>
      <c r="AD73" s="188"/>
      <c r="AE73" s="188"/>
      <c r="AF73" s="188"/>
      <c r="AG73" s="187"/>
    </row>
    <row r="74" spans="1:34" ht="28.5" customHeight="1" x14ac:dyDescent="0.4">
      <c r="A74" s="105"/>
      <c r="B74" s="188"/>
      <c r="C74" s="188"/>
      <c r="D74" s="188"/>
      <c r="E74" s="188"/>
      <c r="F74" s="188"/>
      <c r="G74" s="188"/>
      <c r="H74" s="188"/>
      <c r="I74" s="188"/>
      <c r="J74" s="188"/>
      <c r="K74" s="188"/>
      <c r="L74" s="188"/>
      <c r="M74" s="188"/>
      <c r="N74" s="188"/>
      <c r="O74" s="188"/>
      <c r="P74" s="188"/>
      <c r="Q74" s="188"/>
      <c r="R74" s="188"/>
      <c r="S74" s="188"/>
      <c r="T74" s="188"/>
      <c r="U74" s="188"/>
      <c r="V74" s="188"/>
      <c r="W74" s="188"/>
      <c r="X74" s="188"/>
      <c r="Y74" s="188"/>
      <c r="Z74" s="188"/>
      <c r="AA74" s="188"/>
      <c r="AB74" s="188"/>
      <c r="AC74" s="188"/>
      <c r="AD74" s="188"/>
      <c r="AE74" s="188"/>
      <c r="AF74" s="188"/>
      <c r="AG74" s="187"/>
    </row>
    <row r="75" spans="1:34" ht="28.5" customHeight="1" x14ac:dyDescent="0.4">
      <c r="A75" s="105"/>
      <c r="B75" s="188"/>
      <c r="C75" s="188"/>
      <c r="D75" s="188"/>
      <c r="E75" s="188"/>
      <c r="F75" s="188"/>
      <c r="G75" s="188"/>
      <c r="H75" s="188"/>
      <c r="I75" s="188"/>
      <c r="J75" s="188"/>
      <c r="K75" s="188"/>
      <c r="L75" s="188"/>
      <c r="M75" s="188"/>
      <c r="N75" s="188"/>
      <c r="O75" s="188"/>
      <c r="P75" s="188"/>
      <c r="Q75" s="188"/>
      <c r="R75" s="188"/>
      <c r="S75" s="188"/>
      <c r="T75" s="188"/>
      <c r="U75" s="188"/>
      <c r="V75" s="188"/>
      <c r="W75" s="188"/>
      <c r="X75" s="188"/>
      <c r="Y75" s="188"/>
      <c r="Z75" s="188"/>
      <c r="AA75" s="188"/>
      <c r="AB75" s="188"/>
      <c r="AC75" s="188"/>
      <c r="AD75" s="188"/>
      <c r="AE75" s="188"/>
      <c r="AF75" s="188"/>
      <c r="AG75" s="187"/>
    </row>
    <row r="76" spans="1:34" ht="28.5" customHeight="1" x14ac:dyDescent="0.4">
      <c r="A76" s="105"/>
      <c r="B76" s="188"/>
      <c r="C76" s="188"/>
      <c r="D76" s="188"/>
      <c r="E76" s="188"/>
      <c r="F76" s="188"/>
      <c r="G76" s="188"/>
      <c r="H76" s="188"/>
      <c r="I76" s="188"/>
      <c r="J76" s="188"/>
      <c r="K76" s="188"/>
      <c r="L76" s="188"/>
      <c r="M76" s="188"/>
      <c r="N76" s="188"/>
      <c r="O76" s="188"/>
      <c r="P76" s="188"/>
      <c r="Q76" s="188"/>
      <c r="R76" s="188"/>
      <c r="S76" s="188"/>
      <c r="T76" s="188"/>
      <c r="U76" s="188"/>
      <c r="V76" s="188"/>
      <c r="W76" s="188"/>
      <c r="X76" s="188"/>
      <c r="Y76" s="188"/>
      <c r="Z76" s="188"/>
      <c r="AA76" s="188"/>
      <c r="AB76" s="188"/>
      <c r="AC76" s="188"/>
      <c r="AD76" s="188"/>
      <c r="AE76" s="188"/>
      <c r="AF76" s="188"/>
      <c r="AG76" s="187"/>
    </row>
    <row r="77" spans="1:34" ht="28.5" customHeight="1" x14ac:dyDescent="0.4">
      <c r="A77" s="105"/>
      <c r="B77" s="188"/>
      <c r="C77" s="188"/>
      <c r="D77" s="188"/>
      <c r="E77" s="188"/>
      <c r="F77" s="188"/>
      <c r="G77" s="188"/>
      <c r="H77" s="188"/>
      <c r="I77" s="188"/>
      <c r="J77" s="188"/>
      <c r="K77" s="188"/>
      <c r="L77" s="188"/>
      <c r="M77" s="188"/>
      <c r="N77" s="188"/>
      <c r="O77" s="188"/>
      <c r="P77" s="188"/>
      <c r="Q77" s="188"/>
      <c r="R77" s="188"/>
      <c r="S77" s="188"/>
      <c r="T77" s="188"/>
      <c r="U77" s="188"/>
      <c r="V77" s="188"/>
      <c r="W77" s="188"/>
      <c r="X77" s="188"/>
      <c r="Y77" s="188"/>
      <c r="Z77" s="188"/>
      <c r="AA77" s="188"/>
      <c r="AB77" s="188"/>
      <c r="AC77" s="188"/>
      <c r="AD77" s="188"/>
      <c r="AE77" s="188"/>
      <c r="AF77" s="188"/>
      <c r="AG77" s="187"/>
    </row>
    <row r="78" spans="1:34" ht="25.5" customHeight="1" x14ac:dyDescent="0.4">
      <c r="A78" s="105"/>
      <c r="B78" s="188"/>
      <c r="C78" s="188"/>
      <c r="D78" s="188"/>
      <c r="E78" s="188"/>
      <c r="F78" s="188"/>
      <c r="G78" s="188"/>
      <c r="H78" s="188"/>
      <c r="I78" s="188"/>
      <c r="J78" s="188"/>
      <c r="K78" s="188"/>
      <c r="L78" s="188"/>
      <c r="M78" s="188"/>
      <c r="N78" s="188"/>
      <c r="O78" s="188"/>
      <c r="P78" s="188"/>
      <c r="Q78" s="188"/>
      <c r="R78" s="188"/>
      <c r="S78" s="188"/>
      <c r="T78" s="188"/>
      <c r="U78" s="188"/>
      <c r="V78" s="188"/>
      <c r="W78" s="188"/>
      <c r="X78" s="188"/>
      <c r="Y78" s="188"/>
      <c r="Z78" s="188"/>
      <c r="AA78" s="188"/>
      <c r="AB78" s="188"/>
      <c r="AC78" s="188"/>
      <c r="AD78" s="188"/>
      <c r="AE78" s="188"/>
      <c r="AF78" s="188"/>
      <c r="AG78" s="187"/>
    </row>
    <row r="79" spans="1:34" ht="76.5" customHeight="1" x14ac:dyDescent="0.4">
      <c r="A79" s="105"/>
      <c r="B79" s="188"/>
      <c r="C79" s="188"/>
      <c r="D79" s="188"/>
      <c r="E79" s="188"/>
      <c r="F79" s="188"/>
      <c r="G79" s="188"/>
      <c r="H79" s="188"/>
      <c r="I79" s="188"/>
      <c r="J79" s="188"/>
      <c r="K79" s="188"/>
      <c r="L79" s="188"/>
      <c r="M79" s="188"/>
      <c r="N79" s="188"/>
      <c r="O79" s="188"/>
      <c r="P79" s="188"/>
      <c r="Q79" s="188"/>
      <c r="R79" s="188"/>
      <c r="S79" s="188"/>
      <c r="T79" s="188"/>
      <c r="U79" s="188"/>
      <c r="V79" s="188"/>
      <c r="W79" s="188"/>
      <c r="X79" s="188"/>
      <c r="Y79" s="188"/>
      <c r="Z79" s="188"/>
      <c r="AA79" s="188"/>
      <c r="AB79" s="188"/>
      <c r="AC79" s="188"/>
      <c r="AD79" s="188"/>
      <c r="AE79" s="188"/>
      <c r="AF79" s="188"/>
      <c r="AG79" s="187"/>
    </row>
  </sheetData>
  <sheetProtection algorithmName="SHA-512" hashValue="DhbzmnfIEM06XdgyqEJyCYoV5nUYWm9OPVZ0ab2vBVcBozu8dhqkcEjedOhP7RHFwYdChmTrwdWc43cTzoBKxg==" saltValue="F3Q5Nc/g6W2Pbw8VJlwn4g==" spinCount="100000" sheet="1" selectLockedCells="1"/>
  <mergeCells count="66">
    <mergeCell ref="V8:AF8"/>
    <mergeCell ref="V9:AF9"/>
    <mergeCell ref="Q25:S25"/>
    <mergeCell ref="A5:AF5"/>
    <mergeCell ref="A1:AF1"/>
    <mergeCell ref="A2:AF2"/>
    <mergeCell ref="A3:AF3"/>
    <mergeCell ref="A4:AF4"/>
    <mergeCell ref="V10:AD10"/>
    <mergeCell ref="E14:AC15"/>
    <mergeCell ref="V12:AD12"/>
    <mergeCell ref="C25:E25"/>
    <mergeCell ref="Z6:AF6"/>
    <mergeCell ref="A17:AF19"/>
    <mergeCell ref="A21:AF21"/>
    <mergeCell ref="AG6:AG46"/>
    <mergeCell ref="I25:K25"/>
    <mergeCell ref="D27:E27"/>
    <mergeCell ref="I27:J27"/>
    <mergeCell ref="N27:O27"/>
    <mergeCell ref="B26:P26"/>
    <mergeCell ref="Q30:AE31"/>
    <mergeCell ref="B30:P31"/>
    <mergeCell ref="X25:Z25"/>
    <mergeCell ref="Q26:AE26"/>
    <mergeCell ref="S27:T27"/>
    <mergeCell ref="X27:Y27"/>
    <mergeCell ref="AC27:AD27"/>
    <mergeCell ref="Q28:T29"/>
    <mergeCell ref="B28:E29"/>
    <mergeCell ref="V11:AF11"/>
    <mergeCell ref="B32:AE33"/>
    <mergeCell ref="U28:U29"/>
    <mergeCell ref="V28:Y29"/>
    <mergeCell ref="Z28:Z29"/>
    <mergeCell ref="AA28:AD29"/>
    <mergeCell ref="AE28:AE29"/>
    <mergeCell ref="F28:F29"/>
    <mergeCell ref="G28:J29"/>
    <mergeCell ref="K28:K29"/>
    <mergeCell ref="L28:O29"/>
    <mergeCell ref="P28:P29"/>
    <mergeCell ref="AG47:AG79"/>
    <mergeCell ref="B73:AF79"/>
    <mergeCell ref="O68:AD68"/>
    <mergeCell ref="O69:AD69"/>
    <mergeCell ref="B50:AF58"/>
    <mergeCell ref="D62:G62"/>
    <mergeCell ref="D63:G63"/>
    <mergeCell ref="D64:G64"/>
    <mergeCell ref="D65:G65"/>
    <mergeCell ref="C66:F66"/>
    <mergeCell ref="AC65:AD65"/>
    <mergeCell ref="H62:AD62"/>
    <mergeCell ref="H63:AD63"/>
    <mergeCell ref="H64:AD64"/>
    <mergeCell ref="B43:F43"/>
    <mergeCell ref="G42:Q42"/>
    <mergeCell ref="G43:Q43"/>
    <mergeCell ref="G41:Q41"/>
    <mergeCell ref="H65:AB65"/>
    <mergeCell ref="R41:AB41"/>
    <mergeCell ref="R42:AB42"/>
    <mergeCell ref="R43:AB43"/>
    <mergeCell ref="B41:F41"/>
    <mergeCell ref="B42:F42"/>
  </mergeCells>
  <phoneticPr fontId="2"/>
  <dataValidations count="1">
    <dataValidation type="list" allowBlank="1" showInputMessage="1" showErrorMessage="1" sqref="Q25:S25" xr:uid="{63E57102-DA24-40DF-B508-4F1C5262568E}">
      <formula1>$AH$27:$AH$28</formula1>
    </dataValidation>
  </dataValidations>
  <hyperlinks>
    <hyperlink ref="R70" r:id="rId1" xr:uid="{BB52BBED-5EAF-474B-995B-E88296C24B67}"/>
  </hyperlinks>
  <pageMargins left="0.51181102362204722" right="0.31496062992125984" top="0.94488188976377963" bottom="0.35433070866141736" header="0" footer="0"/>
  <pageSetup paperSize="9" scale="91" fitToHeight="2" orientation="portrait" blackAndWhite="1" r:id="rId2"/>
  <rowBreaks count="1" manualBreakCount="1">
    <brk id="46" max="31" man="1"/>
  </rowBreaks>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D44FAF17-A2BB-4F79-911F-D4471935AB7D}">
          <x14:formula1>
            <xm:f>①確認書!$O$2:$O$3</xm:f>
          </x14:formula1>
          <xm:sqref>B42:F43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9E78F-52C6-40AA-AED3-634E17503DB2}">
  <sheetPr>
    <pageSetUpPr fitToPage="1"/>
  </sheetPr>
  <dimension ref="A1:F23"/>
  <sheetViews>
    <sheetView topLeftCell="A10" workbookViewId="0">
      <selection activeCell="B11" sqref="B11"/>
    </sheetView>
  </sheetViews>
  <sheetFormatPr defaultColWidth="0" defaultRowHeight="18.75" zeroHeight="1" x14ac:dyDescent="0.4"/>
  <cols>
    <col min="1" max="1" width="9.875" customWidth="1"/>
    <col min="2" max="2" width="30.875" customWidth="1"/>
    <col min="3" max="3" width="15.125" customWidth="1"/>
    <col min="4" max="4" width="15.875" customWidth="1"/>
    <col min="5" max="5" width="12.25" customWidth="1"/>
    <col min="6" max="6" width="1.125" style="2" customWidth="1"/>
    <col min="7" max="16384" width="9" hidden="1"/>
  </cols>
  <sheetData>
    <row r="1" spans="1:5" ht="19.5" x14ac:dyDescent="0.4">
      <c r="A1" s="33" t="s">
        <v>123</v>
      </c>
      <c r="B1" s="2"/>
      <c r="C1" s="2"/>
      <c r="D1" s="2"/>
      <c r="E1" s="2"/>
    </row>
    <row r="2" spans="1:5" x14ac:dyDescent="0.4">
      <c r="A2" s="2"/>
      <c r="B2" s="2"/>
      <c r="C2" s="2"/>
      <c r="D2" s="2"/>
      <c r="E2" s="2"/>
    </row>
    <row r="3" spans="1:5" x14ac:dyDescent="0.4">
      <c r="A3" s="241" t="s">
        <v>112</v>
      </c>
      <c r="B3" s="241"/>
      <c r="C3" s="241" t="s">
        <v>113</v>
      </c>
      <c r="D3" s="241"/>
      <c r="E3" s="241"/>
    </row>
    <row r="4" spans="1:5" x14ac:dyDescent="0.4">
      <c r="A4" s="123" t="s">
        <v>114</v>
      </c>
      <c r="B4" s="124" t="s">
        <v>115</v>
      </c>
      <c r="C4" s="244" t="s">
        <v>116</v>
      </c>
      <c r="D4" s="242" t="s">
        <v>117</v>
      </c>
      <c r="E4" s="242"/>
    </row>
    <row r="5" spans="1:5" x14ac:dyDescent="0.4">
      <c r="A5" s="121" t="s">
        <v>118</v>
      </c>
      <c r="B5" s="122" t="s">
        <v>119</v>
      </c>
      <c r="C5" s="245"/>
      <c r="D5" s="125" t="s">
        <v>120</v>
      </c>
      <c r="E5" s="126">
        <v>0.5</v>
      </c>
    </row>
    <row r="6" spans="1:5" ht="28.5" customHeight="1" x14ac:dyDescent="0.4">
      <c r="A6" s="130" t="s">
        <v>114</v>
      </c>
      <c r="B6" s="131"/>
      <c r="C6" s="237" t="s">
        <v>175</v>
      </c>
      <c r="D6" s="243" t="s">
        <v>117</v>
      </c>
      <c r="E6" s="243"/>
    </row>
    <row r="7" spans="1:5" ht="28.5" customHeight="1" x14ac:dyDescent="0.4">
      <c r="A7" s="127" t="s">
        <v>118</v>
      </c>
      <c r="B7" s="128"/>
      <c r="C7" s="238"/>
      <c r="D7" s="129" t="s">
        <v>121</v>
      </c>
      <c r="E7" s="129" t="s">
        <v>122</v>
      </c>
    </row>
    <row r="8" spans="1:5" ht="28.5" customHeight="1" x14ac:dyDescent="0.4">
      <c r="A8" s="130" t="s">
        <v>114</v>
      </c>
      <c r="B8" s="131"/>
      <c r="C8" s="237" t="s">
        <v>175</v>
      </c>
      <c r="D8" s="243" t="s">
        <v>117</v>
      </c>
      <c r="E8" s="243"/>
    </row>
    <row r="9" spans="1:5" ht="28.5" customHeight="1" x14ac:dyDescent="0.4">
      <c r="A9" s="127" t="s">
        <v>118</v>
      </c>
      <c r="B9" s="128"/>
      <c r="C9" s="238"/>
      <c r="D9" s="129" t="s">
        <v>121</v>
      </c>
      <c r="E9" s="129" t="s">
        <v>122</v>
      </c>
    </row>
    <row r="10" spans="1:5" ht="28.5" customHeight="1" x14ac:dyDescent="0.4">
      <c r="A10" s="130" t="s">
        <v>114</v>
      </c>
      <c r="B10" s="131"/>
      <c r="C10" s="237" t="s">
        <v>175</v>
      </c>
      <c r="D10" s="243" t="s">
        <v>117</v>
      </c>
      <c r="E10" s="243"/>
    </row>
    <row r="11" spans="1:5" ht="28.5" customHeight="1" x14ac:dyDescent="0.4">
      <c r="A11" s="127" t="s">
        <v>118</v>
      </c>
      <c r="B11" s="128"/>
      <c r="C11" s="238"/>
      <c r="D11" s="129" t="s">
        <v>121</v>
      </c>
      <c r="E11" s="129" t="s">
        <v>122</v>
      </c>
    </row>
    <row r="12" spans="1:5" ht="28.5" customHeight="1" x14ac:dyDescent="0.4">
      <c r="A12" s="130" t="s">
        <v>114</v>
      </c>
      <c r="B12" s="131"/>
      <c r="C12" s="237" t="s">
        <v>175</v>
      </c>
      <c r="D12" s="243" t="s">
        <v>117</v>
      </c>
      <c r="E12" s="243"/>
    </row>
    <row r="13" spans="1:5" ht="28.5" customHeight="1" x14ac:dyDescent="0.4">
      <c r="A13" s="127" t="s">
        <v>118</v>
      </c>
      <c r="B13" s="128"/>
      <c r="C13" s="238"/>
      <c r="D13" s="129" t="s">
        <v>121</v>
      </c>
      <c r="E13" s="129" t="s">
        <v>122</v>
      </c>
    </row>
    <row r="14" spans="1:5" ht="28.5" customHeight="1" x14ac:dyDescent="0.4">
      <c r="A14" s="130" t="s">
        <v>114</v>
      </c>
      <c r="B14" s="131"/>
      <c r="C14" s="237" t="s">
        <v>175</v>
      </c>
      <c r="D14" s="243" t="s">
        <v>117</v>
      </c>
      <c r="E14" s="243"/>
    </row>
    <row r="15" spans="1:5" ht="28.5" customHeight="1" x14ac:dyDescent="0.4">
      <c r="A15" s="127" t="s">
        <v>118</v>
      </c>
      <c r="B15" s="128"/>
      <c r="C15" s="238"/>
      <c r="D15" s="129" t="s">
        <v>121</v>
      </c>
      <c r="E15" s="129" t="s">
        <v>122</v>
      </c>
    </row>
    <row r="16" spans="1:5" ht="28.5" customHeight="1" x14ac:dyDescent="0.4">
      <c r="A16" s="130" t="s">
        <v>114</v>
      </c>
      <c r="B16" s="131"/>
      <c r="C16" s="237" t="s">
        <v>175</v>
      </c>
      <c r="D16" s="243" t="s">
        <v>117</v>
      </c>
      <c r="E16" s="243"/>
    </row>
    <row r="17" spans="1:5" ht="28.5" customHeight="1" x14ac:dyDescent="0.4">
      <c r="A17" s="127" t="s">
        <v>118</v>
      </c>
      <c r="B17" s="128"/>
      <c r="C17" s="238"/>
      <c r="D17" s="129" t="s">
        <v>121</v>
      </c>
      <c r="E17" s="129" t="s">
        <v>122</v>
      </c>
    </row>
    <row r="18" spans="1:5" ht="28.5" customHeight="1" x14ac:dyDescent="0.4">
      <c r="A18" s="130" t="s">
        <v>114</v>
      </c>
      <c r="B18" s="131"/>
      <c r="C18" s="237" t="s">
        <v>175</v>
      </c>
      <c r="D18" s="243" t="s">
        <v>117</v>
      </c>
      <c r="E18" s="243"/>
    </row>
    <row r="19" spans="1:5" ht="28.5" customHeight="1" x14ac:dyDescent="0.4">
      <c r="A19" s="127" t="s">
        <v>118</v>
      </c>
      <c r="B19" s="128"/>
      <c r="C19" s="238"/>
      <c r="D19" s="129" t="s">
        <v>121</v>
      </c>
      <c r="E19" s="129" t="s">
        <v>122</v>
      </c>
    </row>
    <row r="20" spans="1:5" ht="28.5" customHeight="1" x14ac:dyDescent="0.4">
      <c r="A20" s="130" t="s">
        <v>114</v>
      </c>
      <c r="B20" s="131"/>
      <c r="C20" s="237" t="s">
        <v>175</v>
      </c>
      <c r="D20" s="243" t="s">
        <v>117</v>
      </c>
      <c r="E20" s="243"/>
    </row>
    <row r="21" spans="1:5" ht="28.5" customHeight="1" x14ac:dyDescent="0.4">
      <c r="A21" s="127" t="s">
        <v>118</v>
      </c>
      <c r="B21" s="128"/>
      <c r="C21" s="238"/>
      <c r="D21" s="129" t="s">
        <v>121</v>
      </c>
      <c r="E21" s="129" t="s">
        <v>122</v>
      </c>
    </row>
    <row r="22" spans="1:5" x14ac:dyDescent="0.4">
      <c r="A22" s="2"/>
      <c r="B22" s="2"/>
      <c r="C22" s="2"/>
      <c r="D22" s="2"/>
      <c r="E22" s="2"/>
    </row>
    <row r="23" spans="1:5" ht="114" customHeight="1" x14ac:dyDescent="0.4">
      <c r="A23" s="239" t="s">
        <v>124</v>
      </c>
      <c r="B23" s="240"/>
      <c r="C23" s="240"/>
      <c r="D23" s="240"/>
      <c r="E23" s="240"/>
    </row>
  </sheetData>
  <sheetProtection algorithmName="SHA-512" hashValue="MQmEBgHJKAeZoKkhi1uitB3ooBpB57XhrCRVYSgK31Um2WPRwDwDXAk7LerpKdZnsacfBrhKYLv9WCIp8WQ9+A==" saltValue="MiuThAEhi+INNUEXfWd9/g==" spinCount="100000" sheet="1" objects="1" scenarios="1" selectLockedCells="1"/>
  <mergeCells count="21">
    <mergeCell ref="A23:E23"/>
    <mergeCell ref="A3:B3"/>
    <mergeCell ref="C3:E3"/>
    <mergeCell ref="D4:E4"/>
    <mergeCell ref="D6:E6"/>
    <mergeCell ref="D8:E8"/>
    <mergeCell ref="D10:E10"/>
    <mergeCell ref="D12:E12"/>
    <mergeCell ref="D14:E14"/>
    <mergeCell ref="D16:E16"/>
    <mergeCell ref="D18:E18"/>
    <mergeCell ref="D20:E20"/>
    <mergeCell ref="C4:C5"/>
    <mergeCell ref="C6:C7"/>
    <mergeCell ref="C8:C9"/>
    <mergeCell ref="C10:C11"/>
    <mergeCell ref="C12:C13"/>
    <mergeCell ref="C14:C15"/>
    <mergeCell ref="C16:C17"/>
    <mergeCell ref="C18:C19"/>
    <mergeCell ref="C20:C21"/>
  </mergeCells>
  <phoneticPr fontId="2"/>
  <pageMargins left="0.70866141732283472" right="0.51181102362204722" top="0.74803149606299213" bottom="0.74803149606299213" header="0" footer="0"/>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①確認書</vt:lpstr>
      <vt:lpstr>②申告書</vt:lpstr>
      <vt:lpstr>③特例対象資産一覧</vt:lpstr>
      <vt:lpstr>①確認書!Print_Area</vt:lpstr>
      <vt:lpstr>②申告書!Print_Area</vt:lpstr>
      <vt:lpstr>③特例対象資産一覧!Print_Area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hino</dc:creator>
  <cp:lastModifiedBy>hino</cp:lastModifiedBy>
  <cp:lastPrinted>2020-12-18T09:01:48Z</cp:lastPrinted>
  <dcterms:created xsi:type="dcterms:W3CDTF">2020-10-03T01:38:29Z</dcterms:created>
  <dcterms:modified xsi:type="dcterms:W3CDTF">2020-12-18T09:02:00Z</dcterms:modified>
</cp:coreProperties>
</file>