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Ofa\007相談所\01共通\07税務\R3固定資産税・都市計画税減免\R3年固定資産税減免相談窓口\"/>
    </mc:Choice>
  </mc:AlternateContent>
  <xr:revisionPtr revIDLastSave="0" documentId="13_ncr:1_{3A52EAD3-66A0-4495-B0C2-CA2CD3C4C12E}" xr6:coauthVersionLast="45" xr6:coauthVersionMax="45" xr10:uidLastSave="{00000000-0000-0000-0000-000000000000}"/>
  <bookViews>
    <workbookView xWindow="-120" yWindow="-120" windowWidth="20730" windowHeight="11160" xr2:uid="{5FAD803E-9289-42EE-BF5D-DAA780D1F949}"/>
  </bookViews>
  <sheets>
    <sheet name="①確認書" sheetId="1" r:id="rId1"/>
    <sheet name="②申告書" sheetId="2" r:id="rId2"/>
    <sheet name="③特例対象資産一覧" sheetId="3" r:id="rId3"/>
  </sheets>
  <definedNames>
    <definedName name="_xlnm.Print_Area" localSheetId="0">①確認書!$A$2:$J$45</definedName>
    <definedName name="_xlnm.Print_Area" localSheetId="1">②申告書!$A$6:$AF$79</definedName>
    <definedName name="_xlnm.Print_Area" localSheetId="2">③特例対象資産一覧!$A$1:$E$23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2" l="1"/>
  <c r="J37" i="1" l="1"/>
  <c r="V11" i="2" l="1"/>
  <c r="V9" i="2"/>
  <c r="V10" i="2"/>
  <c r="V8" i="2"/>
  <c r="U30" i="1"/>
  <c r="U31" i="1"/>
  <c r="U29" i="1"/>
  <c r="U27" i="1"/>
  <c r="U28" i="1"/>
  <c r="U26" i="1"/>
  <c r="S30" i="1"/>
  <c r="S31" i="1"/>
  <c r="S29" i="1"/>
  <c r="S27" i="1"/>
  <c r="S28" i="1"/>
  <c r="S26" i="1"/>
  <c r="R30" i="1"/>
  <c r="R31" i="1"/>
  <c r="R29" i="1"/>
  <c r="R27" i="1"/>
  <c r="R28" i="1"/>
  <c r="R26" i="1"/>
  <c r="Q30" i="1"/>
  <c r="Q31" i="1"/>
  <c r="Q29" i="1"/>
  <c r="Q28" i="1"/>
  <c r="Q27" i="1"/>
  <c r="Q26" i="1"/>
  <c r="O31" i="1"/>
  <c r="O30" i="1"/>
  <c r="O29" i="1"/>
  <c r="O27" i="1"/>
  <c r="O28" i="1"/>
  <c r="O26" i="1"/>
  <c r="O25" i="1"/>
  <c r="U25" i="1"/>
  <c r="U24" i="1"/>
  <c r="S25" i="1"/>
  <c r="S24" i="1"/>
  <c r="R25" i="1"/>
  <c r="R24" i="1"/>
  <c r="Q25" i="1"/>
  <c r="Q24" i="1"/>
  <c r="O24" i="1"/>
  <c r="P20" i="1"/>
  <c r="Q20" i="1"/>
  <c r="R20" i="1"/>
  <c r="S20" i="1"/>
  <c r="T20" i="1"/>
  <c r="U20" i="1"/>
  <c r="O20" i="1"/>
  <c r="V20" i="1" l="1"/>
  <c r="F25" i="2" s="1"/>
  <c r="J20" i="1"/>
  <c r="U7" i="1"/>
  <c r="U8" i="1"/>
  <c r="U9" i="1"/>
  <c r="U10" i="1"/>
  <c r="U11" i="1"/>
  <c r="U12" i="1"/>
  <c r="U6" i="1"/>
  <c r="H19" i="1"/>
  <c r="I19" i="1"/>
  <c r="G19" i="1"/>
  <c r="S4" i="1"/>
  <c r="S5" i="1"/>
  <c r="P29" i="1" s="1"/>
  <c r="S6" i="1"/>
  <c r="P30" i="1" s="1"/>
  <c r="S7" i="1"/>
  <c r="P31" i="1" s="1"/>
  <c r="S8" i="1"/>
  <c r="S9" i="1"/>
  <c r="T29" i="1" s="1"/>
  <c r="S10" i="1"/>
  <c r="T30" i="1" s="1"/>
  <c r="S11" i="1"/>
  <c r="T31" i="1" s="1"/>
  <c r="S12" i="1"/>
  <c r="L25" i="2" l="1"/>
  <c r="AA25" i="2" s="1"/>
  <c r="V31" i="1"/>
  <c r="V30" i="1"/>
  <c r="V29" i="1"/>
  <c r="B28" i="2" s="1"/>
  <c r="V12" i="1"/>
  <c r="V11" i="1"/>
  <c r="T25" i="1" s="1"/>
  <c r="V10" i="1"/>
  <c r="V9" i="1"/>
  <c r="V8" i="1"/>
  <c r="V7" i="1"/>
  <c r="V6" i="1"/>
  <c r="L28" i="2" l="1"/>
  <c r="G28" i="2"/>
  <c r="U25" i="2"/>
  <c r="N25" i="2"/>
  <c r="C27" i="2"/>
  <c r="R27" i="2" s="1"/>
  <c r="P25" i="1"/>
  <c r="V25" i="1" s="1"/>
  <c r="B30" i="2" l="1"/>
  <c r="AC25" i="2"/>
  <c r="H27" i="2"/>
  <c r="W27" i="2" s="1"/>
  <c r="M27" i="2"/>
  <c r="AB27" i="2" s="1"/>
  <c r="U22" i="1"/>
  <c r="U23" i="1"/>
  <c r="J21" i="1"/>
  <c r="J22" i="1"/>
  <c r="J23" i="1"/>
  <c r="J24" i="1"/>
  <c r="J25" i="1"/>
  <c r="J26" i="1"/>
  <c r="J27" i="1"/>
  <c r="J28" i="1"/>
  <c r="E20" i="1"/>
  <c r="E21" i="1"/>
  <c r="E22" i="1"/>
  <c r="E23" i="1"/>
  <c r="E24" i="1"/>
  <c r="E25" i="1"/>
  <c r="E26" i="1"/>
  <c r="E27" i="1"/>
  <c r="E28" i="1"/>
  <c r="R5" i="1"/>
  <c r="P26" i="1" s="1"/>
  <c r="R6" i="1"/>
  <c r="P27" i="1" s="1"/>
  <c r="R7" i="1"/>
  <c r="P28" i="1" s="1"/>
  <c r="R8" i="1"/>
  <c r="R9" i="1"/>
  <c r="T26" i="1" s="1"/>
  <c r="R10" i="1"/>
  <c r="T27" i="1" s="1"/>
  <c r="R11" i="1"/>
  <c r="T28" i="1" s="1"/>
  <c r="R12" i="1"/>
  <c r="R4" i="1"/>
  <c r="V28" i="1" l="1"/>
  <c r="AA28" i="2" s="1"/>
  <c r="V27" i="1"/>
  <c r="V28" i="2" s="1"/>
  <c r="V26" i="1"/>
  <c r="Q28" i="2" s="1"/>
  <c r="U21" i="1"/>
  <c r="T8" i="1"/>
  <c r="W8" i="1" s="1"/>
  <c r="F35" i="1" s="1"/>
  <c r="T6" i="1"/>
  <c r="W6" i="1" s="1"/>
  <c r="T11" i="1"/>
  <c r="T7" i="1"/>
  <c r="T12" i="1"/>
  <c r="W12" i="1" s="1"/>
  <c r="J35" i="1" s="1"/>
  <c r="T10" i="1"/>
  <c r="W10" i="1" s="1"/>
  <c r="T9" i="1"/>
  <c r="W9" i="1" s="1"/>
  <c r="Q30" i="2" l="1"/>
  <c r="W11" i="1"/>
  <c r="I35" i="1" s="1"/>
  <c r="T24" i="1"/>
  <c r="J33" i="1"/>
  <c r="J34" i="1"/>
  <c r="P24" i="1"/>
  <c r="W7" i="1"/>
  <c r="E35" i="1" s="1"/>
  <c r="Q23" i="1"/>
  <c r="F33" i="1"/>
  <c r="F34" i="1"/>
  <c r="H35" i="1"/>
  <c r="G35" i="1"/>
  <c r="D35" i="1"/>
  <c r="Q22" i="1"/>
  <c r="Q21" i="1"/>
  <c r="V24" i="1" l="1"/>
  <c r="U17" i="1"/>
  <c r="U18" i="1" s="1"/>
  <c r="P23" i="1"/>
  <c r="E33" i="1"/>
  <c r="P21" i="1" s="1"/>
  <c r="E34" i="1"/>
  <c r="P22" i="1" s="1"/>
  <c r="T23" i="1"/>
  <c r="I33" i="1"/>
  <c r="T21" i="1" s="1"/>
  <c r="I34" i="1"/>
  <c r="T22" i="1" s="1"/>
  <c r="O23" i="1"/>
  <c r="D34" i="1"/>
  <c r="D33" i="1"/>
  <c r="R23" i="1"/>
  <c r="G33" i="1"/>
  <c r="G34" i="1"/>
  <c r="S23" i="1"/>
  <c r="H33" i="1"/>
  <c r="H34" i="1"/>
  <c r="S21" i="1"/>
  <c r="S22" i="1"/>
  <c r="R21" i="1"/>
  <c r="R22" i="1"/>
  <c r="O22" i="1"/>
  <c r="Q17" i="1"/>
  <c r="Q18" i="1" s="1"/>
  <c r="V23" i="1" l="1"/>
  <c r="B32" i="2" s="1"/>
  <c r="V22" i="1"/>
  <c r="O17" i="1"/>
  <c r="O18" i="1" s="1"/>
  <c r="O21" i="1"/>
  <c r="V21" i="1" s="1"/>
  <c r="S17" i="1"/>
  <c r="S18" i="1" s="1"/>
  <c r="T17" i="1"/>
  <c r="T18" i="1" s="1"/>
  <c r="R17" i="1"/>
  <c r="R18" i="1" s="1"/>
  <c r="P17" i="1"/>
  <c r="P18" i="1" s="1"/>
  <c r="C36" i="2" l="1"/>
  <c r="V18" i="1"/>
  <c r="J38" i="1" s="1"/>
  <c r="C34" i="2" l="1"/>
</calcChain>
</file>

<file path=xl/sharedStrings.xml><?xml version="1.0" encoding="utf-8"?>
<sst xmlns="http://schemas.openxmlformats.org/spreadsheetml/2006/main" count="273" uniqueCount="189">
  <si>
    <t>１．対象業種の確認</t>
    <rPh sb="2" eb="6">
      <t>タイショウギョウシュ</t>
    </rPh>
    <rPh sb="7" eb="9">
      <t>カクニン</t>
    </rPh>
    <phoneticPr fontId="2"/>
  </si>
  <si>
    <t>２．固定資産税の支払い有無</t>
    <rPh sb="2" eb="7">
      <t>コテイシサンゼイ</t>
    </rPh>
    <rPh sb="8" eb="10">
      <t>シハラ</t>
    </rPh>
    <rPh sb="11" eb="13">
      <t>ウム</t>
    </rPh>
    <phoneticPr fontId="2"/>
  </si>
  <si>
    <t>２０１９年</t>
    <rPh sb="4" eb="5">
      <t>ネン</t>
    </rPh>
    <phoneticPr fontId="2"/>
  </si>
  <si>
    <t>２月</t>
    <rPh sb="1" eb="2">
      <t>ガツ</t>
    </rPh>
    <phoneticPr fontId="2"/>
  </si>
  <si>
    <t>３月</t>
    <rPh sb="1" eb="2">
      <t>ガツ</t>
    </rPh>
    <phoneticPr fontId="2"/>
  </si>
  <si>
    <t>４月</t>
  </si>
  <si>
    <t>５月</t>
  </si>
  <si>
    <t>６月</t>
  </si>
  <si>
    <t>７月</t>
  </si>
  <si>
    <t>８月</t>
  </si>
  <si>
    <t>９月</t>
  </si>
  <si>
    <t>１０月</t>
  </si>
  <si>
    <t>２０２０年</t>
    <rPh sb="4" eb="5">
      <t>ネン</t>
    </rPh>
    <phoneticPr fontId="2"/>
  </si>
  <si>
    <t>対象月</t>
    <rPh sb="0" eb="2">
      <t>タイショウ</t>
    </rPh>
    <rPh sb="2" eb="3">
      <t>ツキ</t>
    </rPh>
    <phoneticPr fontId="2"/>
  </si>
  <si>
    <t>2-4月</t>
    <rPh sb="3" eb="4">
      <t>ガツ</t>
    </rPh>
    <phoneticPr fontId="2"/>
  </si>
  <si>
    <t>3-5月</t>
    <rPh sb="3" eb="4">
      <t>ガツ</t>
    </rPh>
    <phoneticPr fontId="2"/>
  </si>
  <si>
    <t>4-6月</t>
    <rPh sb="3" eb="4">
      <t>ガツ</t>
    </rPh>
    <phoneticPr fontId="2"/>
  </si>
  <si>
    <t>5-7月</t>
    <rPh sb="3" eb="4">
      <t>ガツ</t>
    </rPh>
    <phoneticPr fontId="2"/>
  </si>
  <si>
    <t>6-8月</t>
    <rPh sb="3" eb="4">
      <t>ガツ</t>
    </rPh>
    <phoneticPr fontId="2"/>
  </si>
  <si>
    <t>7-9月</t>
    <rPh sb="3" eb="4">
      <t>ガツ</t>
    </rPh>
    <phoneticPr fontId="2"/>
  </si>
  <si>
    <t>8-10月</t>
    <rPh sb="4" eb="5">
      <t>ガツ</t>
    </rPh>
    <phoneticPr fontId="2"/>
  </si>
  <si>
    <t>個人事業　：常時使用する従業員数が1000人以下</t>
    <rPh sb="0" eb="2">
      <t>コジン</t>
    </rPh>
    <rPh sb="2" eb="4">
      <t>ジギョウ</t>
    </rPh>
    <rPh sb="6" eb="10">
      <t>ジョウジシヨウ</t>
    </rPh>
    <rPh sb="12" eb="16">
      <t>ジュウギョウインスウ</t>
    </rPh>
    <rPh sb="21" eb="22">
      <t>ニン</t>
    </rPh>
    <rPh sb="22" eb="24">
      <t>イカ</t>
    </rPh>
    <phoneticPr fontId="2"/>
  </si>
  <si>
    <t>法人　　　：資本金1億円以下かつ従業員数1000人以下</t>
    <rPh sb="0" eb="2">
      <t>ホウジン</t>
    </rPh>
    <rPh sb="6" eb="9">
      <t>シホンキン</t>
    </rPh>
    <rPh sb="10" eb="12">
      <t>オクエン</t>
    </rPh>
    <rPh sb="12" eb="14">
      <t>イカ</t>
    </rPh>
    <rPh sb="16" eb="20">
      <t>ジュウギョウインスウ</t>
    </rPh>
    <rPh sb="24" eb="27">
      <t>ニンイカ</t>
    </rPh>
    <phoneticPr fontId="2"/>
  </si>
  <si>
    <t>上記内容に相違ございません。</t>
    <rPh sb="0" eb="2">
      <t>ジョウキ</t>
    </rPh>
    <rPh sb="2" eb="4">
      <t>ナイヨウ</t>
    </rPh>
    <rPh sb="5" eb="7">
      <t>ソウイ</t>
    </rPh>
    <phoneticPr fontId="2"/>
  </si>
  <si>
    <r>
      <t>課税対象となる事業用家屋及び償却資産がある。（</t>
    </r>
    <r>
      <rPr>
        <b/>
        <u/>
        <sz val="11"/>
        <color theme="1"/>
        <rFont val="游ゴシック"/>
        <family val="3"/>
        <charset val="128"/>
        <scheme val="minor"/>
      </rPr>
      <t>土地を除く</t>
    </r>
    <r>
      <rPr>
        <sz val="11"/>
        <color theme="1"/>
        <rFont val="游ゴシック"/>
        <family val="2"/>
        <charset val="128"/>
        <scheme val="minor"/>
      </rPr>
      <t>）</t>
    </r>
    <rPh sb="0" eb="4">
      <t>カゼイタイショウ</t>
    </rPh>
    <rPh sb="7" eb="12">
      <t>ジギョウヨウカオク</t>
    </rPh>
    <rPh sb="12" eb="13">
      <t>オヨ</t>
    </rPh>
    <rPh sb="14" eb="16">
      <t>ショウキャク</t>
    </rPh>
    <rPh sb="16" eb="18">
      <t>シサン</t>
    </rPh>
    <rPh sb="23" eb="25">
      <t>トチ</t>
    </rPh>
    <rPh sb="26" eb="27">
      <t>ノゾ</t>
    </rPh>
    <phoneticPr fontId="2"/>
  </si>
  <si>
    <t>2月</t>
    <rPh sb="1" eb="2">
      <t>ガツ</t>
    </rPh>
    <phoneticPr fontId="2"/>
  </si>
  <si>
    <t>3月</t>
  </si>
  <si>
    <t>4月</t>
  </si>
  <si>
    <t>5月</t>
  </si>
  <si>
    <t>6月</t>
  </si>
  <si>
    <t>7月</t>
  </si>
  <si>
    <t>8月</t>
  </si>
  <si>
    <t>9月</t>
  </si>
  <si>
    <t>10月</t>
  </si>
  <si>
    <t>2019年</t>
    <rPh sb="4" eb="5">
      <t>ネン</t>
    </rPh>
    <phoneticPr fontId="2"/>
  </si>
  <si>
    <t>2020年</t>
    <rPh sb="4" eb="5">
      <t>ネン</t>
    </rPh>
    <phoneticPr fontId="2"/>
  </si>
  <si>
    <t>収入1</t>
    <rPh sb="0" eb="2">
      <t>シュウニュウ</t>
    </rPh>
    <phoneticPr fontId="2"/>
  </si>
  <si>
    <t>収入2</t>
    <rPh sb="0" eb="2">
      <t>シュウニュウ</t>
    </rPh>
    <phoneticPr fontId="2"/>
  </si>
  <si>
    <t>収入3</t>
    <rPh sb="0" eb="2">
      <t>シュウニュウ</t>
    </rPh>
    <phoneticPr fontId="2"/>
  </si>
  <si>
    <t>合計</t>
    <rPh sb="0" eb="2">
      <t>ゴウケイ</t>
    </rPh>
    <phoneticPr fontId="2"/>
  </si>
  <si>
    <t>試算
可否</t>
    <rPh sb="0" eb="2">
      <t>シサン</t>
    </rPh>
    <rPh sb="3" eb="5">
      <t>カヒ</t>
    </rPh>
    <phoneticPr fontId="2"/>
  </si>
  <si>
    <t>〇</t>
    <phoneticPr fontId="2"/>
  </si>
  <si>
    <t>－</t>
    <phoneticPr fontId="2"/>
  </si>
  <si>
    <t>事業</t>
    <rPh sb="0" eb="2">
      <t>ジギョウ</t>
    </rPh>
    <phoneticPr fontId="2"/>
  </si>
  <si>
    <t>不動産</t>
    <rPh sb="0" eb="3">
      <t>フドウサン</t>
    </rPh>
    <phoneticPr fontId="2"/>
  </si>
  <si>
    <t>農業</t>
    <rPh sb="0" eb="2">
      <t>ノウギョウ</t>
    </rPh>
    <phoneticPr fontId="2"/>
  </si>
  <si>
    <t>その他</t>
    <rPh sb="2" eb="3">
      <t>タ</t>
    </rPh>
    <phoneticPr fontId="2"/>
  </si>
  <si>
    <t>3カ月</t>
    <rPh sb="2" eb="3">
      <t>ゲツ</t>
    </rPh>
    <phoneticPr fontId="2"/>
  </si>
  <si>
    <t>事業
種別</t>
    <rPh sb="0" eb="2">
      <t>ジギョウ</t>
    </rPh>
    <rPh sb="3" eb="5">
      <t>シュベツ</t>
    </rPh>
    <phoneticPr fontId="2"/>
  </si>
  <si>
    <t>１／２</t>
    <phoneticPr fontId="2"/>
  </si>
  <si>
    <t>全額</t>
    <rPh sb="0" eb="2">
      <t>ゼンガク</t>
    </rPh>
    <phoneticPr fontId="2"/>
  </si>
  <si>
    <t>固定資産税等減免</t>
    <rPh sb="0" eb="2">
      <t>コテイ</t>
    </rPh>
    <rPh sb="2" eb="5">
      <t>シサンゼイ</t>
    </rPh>
    <rPh sb="5" eb="6">
      <t>トウ</t>
    </rPh>
    <rPh sb="6" eb="8">
      <t>ゲンメン</t>
    </rPh>
    <phoneticPr fontId="2"/>
  </si>
  <si>
    <t>機関毎の減免対象可否</t>
    <rPh sb="0" eb="3">
      <t>キカンゴト</t>
    </rPh>
    <rPh sb="4" eb="6">
      <t>ゲンメン</t>
    </rPh>
    <rPh sb="6" eb="8">
      <t>タイショウ</t>
    </rPh>
    <rPh sb="8" eb="10">
      <t>カヒ</t>
    </rPh>
    <phoneticPr fontId="2"/>
  </si>
  <si>
    <r>
      <t>令和2年1~12月において、新たに固定資産を取得した。（</t>
    </r>
    <r>
      <rPr>
        <b/>
        <u/>
        <sz val="11"/>
        <color theme="1"/>
        <rFont val="游ゴシック"/>
        <family val="3"/>
        <charset val="128"/>
        <scheme val="minor"/>
      </rPr>
      <t>土地を除く</t>
    </r>
    <r>
      <rPr>
        <sz val="11"/>
        <color theme="1"/>
        <rFont val="游ゴシック"/>
        <family val="2"/>
        <charset val="128"/>
        <scheme val="minor"/>
      </rPr>
      <t>）</t>
    </r>
    <rPh sb="0" eb="2">
      <t>レイワ</t>
    </rPh>
    <rPh sb="3" eb="4">
      <t>ネン</t>
    </rPh>
    <rPh sb="8" eb="9">
      <t>ガツ</t>
    </rPh>
    <rPh sb="14" eb="15">
      <t>アラ</t>
    </rPh>
    <rPh sb="17" eb="21">
      <t>コテイシサン</t>
    </rPh>
    <rPh sb="22" eb="24">
      <t>シュトク</t>
    </rPh>
    <rPh sb="28" eb="30">
      <t>トチ</t>
    </rPh>
    <rPh sb="31" eb="32">
      <t>ノゾ</t>
    </rPh>
    <phoneticPr fontId="2"/>
  </si>
  <si>
    <t>　　＊固定資産税等の減免処置は令和３年分となります。</t>
    <rPh sb="3" eb="5">
      <t>コテイ</t>
    </rPh>
    <rPh sb="5" eb="8">
      <t>シサンゼイ</t>
    </rPh>
    <rPh sb="8" eb="9">
      <t>トウ</t>
    </rPh>
    <rPh sb="10" eb="12">
      <t>ゲンメン</t>
    </rPh>
    <rPh sb="12" eb="14">
      <t>ショチ</t>
    </rPh>
    <rPh sb="15" eb="17">
      <t>レイワ</t>
    </rPh>
    <rPh sb="18" eb="19">
      <t>ネン</t>
    </rPh>
    <rPh sb="19" eb="20">
      <t>ブン</t>
    </rPh>
    <phoneticPr fontId="2"/>
  </si>
  <si>
    <t>固定資産税・都市計画税の軽減申告に係る売上減少確認書</t>
    <rPh sb="0" eb="5">
      <t>コテイシサンゼイ</t>
    </rPh>
    <rPh sb="6" eb="11">
      <t>トシケイカクゼイ</t>
    </rPh>
    <rPh sb="12" eb="16">
      <t>ケイゲンシンコク</t>
    </rPh>
    <rPh sb="17" eb="18">
      <t>カカ</t>
    </rPh>
    <rPh sb="19" eb="21">
      <t>ウリアゲ</t>
    </rPh>
    <rPh sb="21" eb="23">
      <t>ゲンショウ</t>
    </rPh>
    <rPh sb="23" eb="26">
      <t>カクニンショ</t>
    </rPh>
    <phoneticPr fontId="2"/>
  </si>
  <si>
    <t>■2020年2~10月の任意の連続する3ヵ月の期間の前年同期比較</t>
    <rPh sb="5" eb="6">
      <t>ネン</t>
    </rPh>
    <rPh sb="10" eb="11">
      <t>ガツ</t>
    </rPh>
    <rPh sb="12" eb="14">
      <t>ニンイ</t>
    </rPh>
    <rPh sb="15" eb="17">
      <t>レンゾク</t>
    </rPh>
    <rPh sb="21" eb="22">
      <t>ゲツ</t>
    </rPh>
    <rPh sb="23" eb="25">
      <t>キカン</t>
    </rPh>
    <rPh sb="26" eb="28">
      <t>ゼンネン</t>
    </rPh>
    <rPh sb="28" eb="30">
      <t>ドウキ</t>
    </rPh>
    <rPh sb="30" eb="32">
      <t>ヒカク</t>
    </rPh>
    <phoneticPr fontId="2"/>
  </si>
  <si>
    <t>（取得する資産：</t>
    <rPh sb="1" eb="3">
      <t>シュトク</t>
    </rPh>
    <rPh sb="5" eb="7">
      <t>シサン</t>
    </rPh>
    <phoneticPr fontId="2"/>
  </si>
  <si>
    <t>　）</t>
    <phoneticPr fontId="2"/>
  </si>
  <si>
    <t>申請対象期間</t>
    <rPh sb="0" eb="2">
      <t>シンセイ</t>
    </rPh>
    <rPh sb="2" eb="4">
      <t>タイショウ</t>
    </rPh>
    <rPh sb="4" eb="6">
      <t>キカン</t>
    </rPh>
    <phoneticPr fontId="2"/>
  </si>
  <si>
    <t>３．売上減少割合 　（今年と昨年の月別売上がわかるものをご用意ください。）</t>
    <rPh sb="2" eb="4">
      <t>ウリアゲ</t>
    </rPh>
    <rPh sb="4" eb="6">
      <t>ゲンショウ</t>
    </rPh>
    <rPh sb="6" eb="8">
      <t>ワリアイ</t>
    </rPh>
    <phoneticPr fontId="2"/>
  </si>
  <si>
    <t>印</t>
    <rPh sb="0" eb="1">
      <t>イン</t>
    </rPh>
    <phoneticPr fontId="2"/>
  </si>
  <si>
    <t>作成日</t>
    <rPh sb="0" eb="3">
      <t>サクセイビ</t>
    </rPh>
    <phoneticPr fontId="2"/>
  </si>
  <si>
    <t>月</t>
    <rPh sb="0" eb="1">
      <t>ツキ</t>
    </rPh>
    <phoneticPr fontId="2"/>
  </si>
  <si>
    <t>日から同年</t>
    <rPh sb="0" eb="1">
      <t>ニチ</t>
    </rPh>
    <rPh sb="3" eb="5">
      <t>ドウネン</t>
    </rPh>
    <phoneticPr fontId="2"/>
  </si>
  <si>
    <t>日</t>
    <rPh sb="0" eb="1">
      <t>ニチ</t>
    </rPh>
    <phoneticPr fontId="2"/>
  </si>
  <si>
    <t>月期</t>
    <rPh sb="0" eb="1">
      <t>ツキ</t>
    </rPh>
    <rPh sb="1" eb="2">
      <t>キ</t>
    </rPh>
    <phoneticPr fontId="2"/>
  </si>
  <si>
    <t>令和２年２月から１０月までの連続する３月を記載</t>
    <phoneticPr fontId="2"/>
  </si>
  <si>
    <t>円</t>
    <rPh sb="0" eb="1">
      <t>エン</t>
    </rPh>
    <phoneticPr fontId="2"/>
  </si>
  <si>
    <t>小数点以下切り捨て</t>
    <rPh sb="0" eb="3">
      <t>ショウスウテン</t>
    </rPh>
    <rPh sb="3" eb="5">
      <t>イカ</t>
    </rPh>
    <rPh sb="5" eb="6">
      <t>キ</t>
    </rPh>
    <rPh sb="7" eb="8">
      <t>ス</t>
    </rPh>
    <phoneticPr fontId="2"/>
  </si>
  <si>
    <t>事業収入割合</t>
    <rPh sb="0" eb="2">
      <t>ジギョウ</t>
    </rPh>
    <rPh sb="2" eb="4">
      <t>シュウニュウ</t>
    </rPh>
    <rPh sb="4" eb="6">
      <t>ワリアイ</t>
    </rPh>
    <phoneticPr fontId="2"/>
  </si>
  <si>
    <t>50%超70%以下</t>
    <rPh sb="3" eb="4">
      <t>チョウ</t>
    </rPh>
    <rPh sb="7" eb="9">
      <t>イカ</t>
    </rPh>
    <phoneticPr fontId="2"/>
  </si>
  <si>
    <t>50%以下</t>
    <rPh sb="3" eb="5">
      <t>イカ</t>
    </rPh>
    <phoneticPr fontId="2"/>
  </si>
  <si>
    <t>事業収入率</t>
    <rPh sb="0" eb="2">
      <t>ジギョウ</t>
    </rPh>
    <rPh sb="2" eb="4">
      <t>シュウニュウ</t>
    </rPh>
    <rPh sb="4" eb="5">
      <t>リツ</t>
    </rPh>
    <phoneticPr fontId="2"/>
  </si>
  <si>
    <t>2019年</t>
    <rPh sb="4" eb="5">
      <t>ネン</t>
    </rPh>
    <phoneticPr fontId="2"/>
  </si>
  <si>
    <t>2020年</t>
    <rPh sb="4" eb="5">
      <t>ネン</t>
    </rPh>
    <phoneticPr fontId="2"/>
  </si>
  <si>
    <t>（＝事業収入が前年同期比で50%以上減少している場合　軽減率：全額）</t>
    <phoneticPr fontId="2"/>
  </si>
  <si>
    <t>　５０％超７０％以下　（地方税法附則第６３条第１項第２号に該当）</t>
    <phoneticPr fontId="2"/>
  </si>
  <si>
    <t>　５０％以下　　　　　（地方税法附則第６３条第１項第１号に該当）</t>
    <phoneticPr fontId="2"/>
  </si>
  <si>
    <t>（＝事業収入が前年同期比で30％以上50％未満減少している場合　軽減率：１／２）</t>
    <phoneticPr fontId="2"/>
  </si>
  <si>
    <t>１　事業収入割合について</t>
    <phoneticPr fontId="2"/>
  </si>
  <si>
    <t>記</t>
    <rPh sb="0" eb="1">
      <t>キ</t>
    </rPh>
    <phoneticPr fontId="2"/>
  </si>
  <si>
    <t>令和３年　　月　　日</t>
    <phoneticPr fontId="2"/>
  </si>
  <si>
    <t>住所</t>
    <rPh sb="0" eb="2">
      <t>ジュウショ</t>
    </rPh>
    <phoneticPr fontId="2"/>
  </si>
  <si>
    <t>氏名（名称）</t>
    <rPh sb="0" eb="2">
      <t>シメイ</t>
    </rPh>
    <rPh sb="3" eb="5">
      <t>メイショウ</t>
    </rPh>
    <phoneticPr fontId="2"/>
  </si>
  <si>
    <t>代表者氏名</t>
    <rPh sb="0" eb="3">
      <t>ダイヒョウシャ</t>
    </rPh>
    <rPh sb="3" eb="5">
      <t>シメイ</t>
    </rPh>
    <phoneticPr fontId="2"/>
  </si>
  <si>
    <t>連　絡　先</t>
    <rPh sb="0" eb="1">
      <t>レン</t>
    </rPh>
    <rPh sb="2" eb="3">
      <t>ラク</t>
    </rPh>
    <rPh sb="4" eb="5">
      <t>サキ</t>
    </rPh>
    <phoneticPr fontId="2"/>
  </si>
  <si>
    <t>業　種　名</t>
    <rPh sb="0" eb="1">
      <t>ギョウ</t>
    </rPh>
    <rPh sb="2" eb="3">
      <t>シュ</t>
    </rPh>
    <rPh sb="4" eb="5">
      <t>メイ</t>
    </rPh>
    <phoneticPr fontId="2"/>
  </si>
  <si>
    <t>連絡先</t>
    <rPh sb="0" eb="2">
      <t>レンラク</t>
    </rPh>
    <rPh sb="2" eb="3">
      <t>サキ</t>
    </rPh>
    <phoneticPr fontId="2"/>
  </si>
  <si>
    <t>住　　　　　所</t>
    <rPh sb="0" eb="1">
      <t>ジュウ</t>
    </rPh>
    <rPh sb="6" eb="7">
      <t>ショ</t>
    </rPh>
    <phoneticPr fontId="2"/>
  </si>
  <si>
    <t xml:space="preserve">事   業   所   名 </t>
    <rPh sb="0" eb="1">
      <t>コト</t>
    </rPh>
    <rPh sb="4" eb="5">
      <t>ギョウ</t>
    </rPh>
    <rPh sb="8" eb="9">
      <t>ショ</t>
    </rPh>
    <rPh sb="12" eb="13">
      <t>メイ</t>
    </rPh>
    <phoneticPr fontId="2"/>
  </si>
  <si>
    <t>役職・代表者名</t>
    <rPh sb="0" eb="2">
      <t>ヤクショク</t>
    </rPh>
    <rPh sb="3" eb="6">
      <t>ダイヒョウシャ</t>
    </rPh>
    <rPh sb="6" eb="7">
      <t>メイ</t>
    </rPh>
    <phoneticPr fontId="2"/>
  </si>
  <si>
    <t>業種名</t>
    <rPh sb="0" eb="2">
      <t>ギョウシュ</t>
    </rPh>
    <rPh sb="2" eb="3">
      <t>メイ</t>
    </rPh>
    <phoneticPr fontId="2"/>
  </si>
  <si>
    <t>印</t>
    <rPh sb="0" eb="1">
      <t>イン</t>
    </rPh>
    <phoneticPr fontId="2"/>
  </si>
  <si>
    <t>２　特例対象資産について　</t>
    <phoneticPr fontId="2"/>
  </si>
  <si>
    <t>申告の有無</t>
    <phoneticPr fontId="2"/>
  </si>
  <si>
    <t>資産</t>
    <phoneticPr fontId="2"/>
  </si>
  <si>
    <t>事業用家屋（別紙のとおり）</t>
    <phoneticPr fontId="2"/>
  </si>
  <si>
    <t>償却資産</t>
    <phoneticPr fontId="2"/>
  </si>
  <si>
    <t>※１　申告する資産に○をつけてください</t>
    <phoneticPr fontId="2"/>
  </si>
  <si>
    <t>※２　償却資産については、毎年行われる申告をもって特例対象資産一覧を提出したこととなります。</t>
    <phoneticPr fontId="2"/>
  </si>
  <si>
    <t>　　（この申告書のほか、令和３年度の償却資産申告書の提出が必要です。）</t>
    <phoneticPr fontId="2"/>
  </si>
  <si>
    <t>新型コロナウイルス感染症等に係る中小事業者等の事業用家屋及び償却資産
に対する固定資産税及び都市計画税の課税標準の特例措置に関する申告</t>
    <phoneticPr fontId="2"/>
  </si>
  <si>
    <t>表面</t>
    <rPh sb="0" eb="1">
      <t>オモテ</t>
    </rPh>
    <rPh sb="1" eb="2">
      <t>メン</t>
    </rPh>
    <phoneticPr fontId="2"/>
  </si>
  <si>
    <t>３　誓約事項について</t>
    <phoneticPr fontId="2"/>
  </si>
  <si>
    <t>【認定経営革新等支援機関等確認欄】</t>
    <phoneticPr fontId="2"/>
  </si>
  <si>
    <t>上記１～３の申告内容について、記載どおりである旨確認しました。</t>
    <phoneticPr fontId="2"/>
  </si>
  <si>
    <t>名称</t>
    <rPh sb="0" eb="2">
      <t>メイショウ</t>
    </rPh>
    <phoneticPr fontId="2"/>
  </si>
  <si>
    <t>代表者役職</t>
    <rPh sb="0" eb="3">
      <t>ダイヒョウシャ</t>
    </rPh>
    <rPh sb="3" eb="5">
      <t>ヤクショク</t>
    </rPh>
    <phoneticPr fontId="2"/>
  </si>
  <si>
    <t>認定経営革新等支援機関等担当者名</t>
  </si>
  <si>
    <t>認定経営革新等支援機関等電話番号</t>
    <phoneticPr fontId="2"/>
  </si>
  <si>
    <t>裏面</t>
    <rPh sb="0" eb="2">
      <t>リメン</t>
    </rPh>
    <phoneticPr fontId="2"/>
  </si>
  <si>
    <t>家屋の所在</t>
  </si>
  <si>
    <t>床面積</t>
  </si>
  <si>
    <t>所在</t>
  </si>
  <si>
    <t>○町×丁目△番地□</t>
  </si>
  <si>
    <t>134.60㎡</t>
  </si>
  <si>
    <t>うち事業用</t>
  </si>
  <si>
    <t>家屋番号</t>
  </si>
  <si>
    <t>△番地□</t>
  </si>
  <si>
    <t>67.3㎡</t>
  </si>
  <si>
    <t>㎡</t>
  </si>
  <si>
    <t>　　　％</t>
  </si>
  <si>
    <t>（別紙）特例対象資産一覧</t>
    <phoneticPr fontId="2"/>
  </si>
  <si>
    <t>※１　前年度における課税明細書に記載の単位で記入すること。（前年度における課税明細書に記載のない
　　家屋については、家屋番号の単位で記入すること。）
※２　事業専用割合が分かる資料（青色申告決算書等）を添付すること。
※３　認定支援機関等の確認を受けた後、資産の異動・取得等があった場合には再度提出の上、確認を受
　　けること。
※４　償却資産については、毎年行われる申告をもって特例対象資産一覧を提出したこととなること。</t>
    <phoneticPr fontId="2"/>
  </si>
  <si>
    <r>
      <rPr>
        <b/>
        <sz val="12"/>
        <color rgb="FFFF0000"/>
        <rFont val="ＭＳ ゴシック"/>
        <family val="3"/>
        <charset val="128"/>
      </rPr>
      <t xml:space="preserve"> →</t>
    </r>
    <r>
      <rPr>
        <b/>
        <sz val="12"/>
        <color rgb="FFFF0000"/>
        <rFont val="游ゴシック"/>
        <family val="3"/>
        <charset val="128"/>
        <scheme val="minor"/>
      </rPr>
      <t>計算式等が入っていますので消さないでください。</t>
    </r>
    <rPh sb="2" eb="5">
      <t>ケイサンシキ</t>
    </rPh>
    <rPh sb="5" eb="6">
      <t>トウ</t>
    </rPh>
    <rPh sb="7" eb="8">
      <t>ハイ</t>
    </rPh>
    <rPh sb="15" eb="16">
      <t>ケ</t>
    </rPh>
    <phoneticPr fontId="2"/>
  </si>
  <si>
    <t>住　　　所</t>
    <rPh sb="0" eb="1">
      <t>ジュウ</t>
    </rPh>
    <rPh sb="4" eb="5">
      <t>ショ</t>
    </rPh>
    <phoneticPr fontId="2"/>
  </si>
  <si>
    <t>①確認書を入力すると、必要事項が自動で記載されるようになっています。</t>
    <rPh sb="1" eb="4">
      <t>カクニンショ</t>
    </rPh>
    <rPh sb="5" eb="7">
      <t>ニュウリョク</t>
    </rPh>
    <rPh sb="11" eb="13">
      <t>ヒツヨウ</t>
    </rPh>
    <rPh sb="13" eb="15">
      <t>ジコウ</t>
    </rPh>
    <rPh sb="16" eb="18">
      <t>ジドウ</t>
    </rPh>
    <rPh sb="19" eb="21">
      <t>キサイ</t>
    </rPh>
    <phoneticPr fontId="2"/>
  </si>
  <si>
    <t>但し、「日付」と「２　特例対象資産について」（グレーの部分）の項目は、入力してください。</t>
    <rPh sb="0" eb="1">
      <t>タダ</t>
    </rPh>
    <rPh sb="4" eb="6">
      <t>ヒヅケ</t>
    </rPh>
    <rPh sb="11" eb="13">
      <t>トクレイ</t>
    </rPh>
    <rPh sb="13" eb="15">
      <t>タイショウ</t>
    </rPh>
    <rPh sb="15" eb="17">
      <t>シサン</t>
    </rPh>
    <rPh sb="27" eb="29">
      <t>ブブン</t>
    </rPh>
    <rPh sb="35" eb="37">
      <t>ニュウリョク</t>
    </rPh>
    <phoneticPr fontId="2"/>
  </si>
  <si>
    <t>←個人か法人を確認してください。</t>
    <rPh sb="1" eb="3">
      <t>コジン</t>
    </rPh>
    <rPh sb="4" eb="6">
      <t>ホウジン</t>
    </rPh>
    <rPh sb="7" eb="9">
      <t>カクニン</t>
    </rPh>
    <phoneticPr fontId="2"/>
  </si>
  <si>
    <t>　＊資本金や従業員数の規模が適しているか確認</t>
    <rPh sb="2" eb="5">
      <t>シホンキン</t>
    </rPh>
    <rPh sb="6" eb="9">
      <t>ジュウギョウイン</t>
    </rPh>
    <rPh sb="9" eb="10">
      <t>スウ</t>
    </rPh>
    <rPh sb="11" eb="13">
      <t>キボ</t>
    </rPh>
    <rPh sb="14" eb="15">
      <t>テキ</t>
    </rPh>
    <rPh sb="20" eb="22">
      <t>カクニン</t>
    </rPh>
    <phoneticPr fontId="2"/>
  </si>
  <si>
    <t>←固定資産税の有無と対象となる資産が</t>
    <rPh sb="1" eb="3">
      <t>コテイ</t>
    </rPh>
    <rPh sb="3" eb="6">
      <t>シサンゼイ</t>
    </rPh>
    <rPh sb="7" eb="9">
      <t>ウム</t>
    </rPh>
    <rPh sb="10" eb="12">
      <t>タイショウ</t>
    </rPh>
    <rPh sb="15" eb="17">
      <t>シサン</t>
    </rPh>
    <phoneticPr fontId="2"/>
  </si>
  <si>
    <t>　あるかを確認してください。</t>
    <rPh sb="5" eb="7">
      <t>カクニン</t>
    </rPh>
    <phoneticPr fontId="2"/>
  </si>
  <si>
    <t>←どの様な収入があるか選んでください。</t>
    <rPh sb="3" eb="4">
      <t>ヨウ</t>
    </rPh>
    <rPh sb="5" eb="7">
      <t>シュウニュウ</t>
    </rPh>
    <rPh sb="11" eb="12">
      <t>エラ</t>
    </rPh>
    <phoneticPr fontId="2"/>
  </si>
  <si>
    <t>　事業所得のみ記載（事業・不動産、農業　他）</t>
    <rPh sb="1" eb="3">
      <t>ジギョウ</t>
    </rPh>
    <rPh sb="3" eb="5">
      <t>ショトク</t>
    </rPh>
    <rPh sb="7" eb="9">
      <t>キサイ</t>
    </rPh>
    <rPh sb="10" eb="12">
      <t>ジギョウ</t>
    </rPh>
    <rPh sb="13" eb="16">
      <t>フドウサン</t>
    </rPh>
    <rPh sb="17" eb="19">
      <t>ノウギョウ</t>
    </rPh>
    <rPh sb="20" eb="21">
      <t>ホカ</t>
    </rPh>
    <phoneticPr fontId="2"/>
  </si>
  <si>
    <t>　　＊給与等は記載する必要ありません。</t>
    <rPh sb="3" eb="5">
      <t>キュウヨ</t>
    </rPh>
    <rPh sb="5" eb="6">
      <t>トウ</t>
    </rPh>
    <rPh sb="7" eb="9">
      <t>キサイ</t>
    </rPh>
    <rPh sb="11" eb="13">
      <t>ヒツヨウ</t>
    </rPh>
    <phoneticPr fontId="2"/>
  </si>
  <si>
    <t>←事業種別毎に今年と昨年の売上を入力してください。</t>
    <rPh sb="1" eb="3">
      <t>ジギョウ</t>
    </rPh>
    <rPh sb="3" eb="5">
      <t>シュベツ</t>
    </rPh>
    <rPh sb="5" eb="6">
      <t>ゴト</t>
    </rPh>
    <rPh sb="7" eb="9">
      <t>コトシ</t>
    </rPh>
    <rPh sb="10" eb="12">
      <t>サクネン</t>
    </rPh>
    <rPh sb="13" eb="15">
      <t>ウリアゲ</t>
    </rPh>
    <rPh sb="16" eb="18">
      <t>ニュウリョク</t>
    </rPh>
    <phoneticPr fontId="2"/>
  </si>
  <si>
    <t>　　（単位：円）</t>
    <rPh sb="3" eb="5">
      <t>タンイ</t>
    </rPh>
    <rPh sb="6" eb="7">
      <t>エン</t>
    </rPh>
    <phoneticPr fontId="2"/>
  </si>
  <si>
    <t>←試算可否は、</t>
    <rPh sb="1" eb="3">
      <t>シサン</t>
    </rPh>
    <rPh sb="3" eb="5">
      <t>カヒ</t>
    </rPh>
    <phoneticPr fontId="2"/>
  </si>
  <si>
    <t>　　収入が集計できている月は「〇」</t>
    <rPh sb="12" eb="13">
      <t>ツキ</t>
    </rPh>
    <phoneticPr fontId="2"/>
  </si>
  <si>
    <t>　　未集計の月は［－」</t>
    <rPh sb="2" eb="5">
      <t>ミシュウケイ</t>
    </rPh>
    <rPh sb="6" eb="7">
      <t>ツキ</t>
    </rPh>
    <phoneticPr fontId="2"/>
  </si>
  <si>
    <t>　を選択してください。</t>
    <rPh sb="2" eb="4">
      <t>センタク</t>
    </rPh>
    <phoneticPr fontId="2"/>
  </si>
  <si>
    <t>←上記を入力すると、対象となる月の判別を自動で</t>
    <rPh sb="1" eb="3">
      <t>ジョウキ</t>
    </rPh>
    <rPh sb="4" eb="6">
      <t>ニュウリョク</t>
    </rPh>
    <rPh sb="10" eb="12">
      <t>タイショウ</t>
    </rPh>
    <rPh sb="15" eb="16">
      <t>ツキ</t>
    </rPh>
    <rPh sb="17" eb="19">
      <t>ハンベツ</t>
    </rPh>
    <rPh sb="20" eb="22">
      <t>ジドウ</t>
    </rPh>
    <phoneticPr fontId="2"/>
  </si>
  <si>
    <t>　します。</t>
    <phoneticPr fontId="2"/>
  </si>
  <si>
    <t>←対象となる月で、</t>
    <rPh sb="1" eb="3">
      <t>タイショウ</t>
    </rPh>
    <rPh sb="6" eb="7">
      <t>ツキ</t>
    </rPh>
    <phoneticPr fontId="2"/>
  </si>
  <si>
    <t>　申請する期間を一つだけ選んでください。</t>
    <rPh sb="1" eb="3">
      <t>シンセイ</t>
    </rPh>
    <rPh sb="5" eb="7">
      <t>キカン</t>
    </rPh>
    <rPh sb="8" eb="9">
      <t>ヒト</t>
    </rPh>
    <rPh sb="12" eb="13">
      <t>エラ</t>
    </rPh>
    <phoneticPr fontId="2"/>
  </si>
  <si>
    <t>←企業情報を入力してください。</t>
    <rPh sb="1" eb="3">
      <t>キギョウ</t>
    </rPh>
    <rPh sb="3" eb="5">
      <t>ジョウホウ</t>
    </rPh>
    <rPh sb="6" eb="8">
      <t>ニュウリョク</t>
    </rPh>
    <phoneticPr fontId="2"/>
  </si>
  <si>
    <t>←上記を全て記載したものを印刷し、</t>
    <rPh sb="1" eb="3">
      <t>ジョウキ</t>
    </rPh>
    <rPh sb="4" eb="5">
      <t>スベ</t>
    </rPh>
    <rPh sb="6" eb="8">
      <t>キサイ</t>
    </rPh>
    <rPh sb="13" eb="15">
      <t>インサツ</t>
    </rPh>
    <phoneticPr fontId="2"/>
  </si>
  <si>
    <t>　捺印して、提出してください。</t>
    <rPh sb="1" eb="3">
      <t>ナツイン</t>
    </rPh>
    <rPh sb="6" eb="8">
      <t>テイシュツ</t>
    </rPh>
    <phoneticPr fontId="2"/>
  </si>
  <si>
    <t>－グレーの部分を入力してください－</t>
    <rPh sb="5" eb="7">
      <t>ブブン</t>
    </rPh>
    <rPh sb="8" eb="10">
      <t>ニュウリョク</t>
    </rPh>
    <phoneticPr fontId="2"/>
  </si>
  <si>
    <t>←日付を入力して下しさい。</t>
    <rPh sb="1" eb="3">
      <t>ヒヅケ</t>
    </rPh>
    <rPh sb="4" eb="6">
      <t>ニュウリョク</t>
    </rPh>
    <rPh sb="8" eb="9">
      <t>クダ</t>
    </rPh>
    <phoneticPr fontId="2"/>
  </si>
  <si>
    <t>令和３年１月４日（月）～２月１日（月）</t>
    <phoneticPr fontId="2"/>
  </si>
  <si>
    <t>　　注）申請期間が</t>
    <rPh sb="1" eb="3">
      <t>コジン</t>
    </rPh>
    <rPh sb="4" eb="6">
      <t>ホウジン</t>
    </rPh>
    <rPh sb="7" eb="9">
      <t>カクニン</t>
    </rPh>
    <phoneticPr fontId="2"/>
  </si>
  <si>
    <t>　　　　ですので、この期間内の日付とります。</t>
    <rPh sb="11" eb="14">
      <t>キカンナイ</t>
    </rPh>
    <rPh sb="15" eb="17">
      <t>ヒヅケ</t>
    </rPh>
    <phoneticPr fontId="2"/>
  </si>
  <si>
    <t>←固定資産税等の軽減措置を受ける事業用資産</t>
    <rPh sb="1" eb="3">
      <t>コテイ</t>
    </rPh>
    <rPh sb="3" eb="6">
      <t>シサンゼイ</t>
    </rPh>
    <rPh sb="6" eb="7">
      <t>トウ</t>
    </rPh>
    <rPh sb="8" eb="10">
      <t>ケイゲン</t>
    </rPh>
    <rPh sb="10" eb="12">
      <t>ソチ</t>
    </rPh>
    <rPh sb="13" eb="14">
      <t>ウ</t>
    </rPh>
    <rPh sb="16" eb="19">
      <t>ジギョウヨウ</t>
    </rPh>
    <rPh sb="19" eb="21">
      <t>シサン</t>
    </rPh>
    <phoneticPr fontId="2"/>
  </si>
  <si>
    <t>　　注）「事業用家屋（別紙のとおり）」を</t>
    <rPh sb="2" eb="3">
      <t>チュウ</t>
    </rPh>
    <rPh sb="5" eb="8">
      <t>ジギョウヨウ</t>
    </rPh>
    <rPh sb="8" eb="10">
      <t>カオク</t>
    </rPh>
    <rPh sb="11" eb="13">
      <t>ベッシ</t>
    </rPh>
    <phoneticPr fontId="2"/>
  </si>
  <si>
    <t>　　　　選択された方は、次シート</t>
    <rPh sb="12" eb="13">
      <t>ツギ</t>
    </rPh>
    <phoneticPr fontId="2"/>
  </si>
  <si>
    <t>　　　　「③特例対象資産一覧」も作成・提出</t>
    <rPh sb="16" eb="18">
      <t>サクセイ</t>
    </rPh>
    <rPh sb="19" eb="21">
      <t>テイシュツ</t>
    </rPh>
    <phoneticPr fontId="2"/>
  </si>
  <si>
    <t>　　　　して下さい。</t>
    <rPh sb="6" eb="7">
      <t>クダ</t>
    </rPh>
    <phoneticPr fontId="2"/>
  </si>
  <si>
    <t>入力に関する確認事項</t>
    <rPh sb="0" eb="2">
      <t>ニュウリョク</t>
    </rPh>
    <rPh sb="3" eb="4">
      <t>カン</t>
    </rPh>
    <rPh sb="6" eb="8">
      <t>カクニン</t>
    </rPh>
    <rPh sb="8" eb="10">
      <t>ジコウ</t>
    </rPh>
    <phoneticPr fontId="2"/>
  </si>
  <si>
    <t>松江市長　様</t>
    <rPh sb="0" eb="2">
      <t>マツエ</t>
    </rPh>
    <phoneticPr fontId="2"/>
  </si>
  <si>
    <t>　地方税法附則第６３条（※令和２年１２月３日以前は附則第６１条）に規定する新型コロナウイルス感染症等に係る中小事業者等の事業用家屋及び償却資産に対する固定資産税及び都市計画税の課税標準の特例措置について下記のとおり申告いたします。</t>
    <rPh sb="13" eb="15">
      <t>レイワ</t>
    </rPh>
    <rPh sb="16" eb="17">
      <t>ネン</t>
    </rPh>
    <rPh sb="19" eb="20">
      <t>ガツ</t>
    </rPh>
    <rPh sb="21" eb="22">
      <t>ニチ</t>
    </rPh>
    <rPh sb="22" eb="24">
      <t>イゼン</t>
    </rPh>
    <rPh sb="25" eb="27">
      <t>フソク</t>
    </rPh>
    <rPh sb="27" eb="28">
      <t>ダイ</t>
    </rPh>
    <rPh sb="30" eb="31">
      <t>ジョウ</t>
    </rPh>
    <phoneticPr fontId="2"/>
  </si>
  <si>
    <t>左の期間の前年同期を記載</t>
    <rPh sb="0" eb="1">
      <t>ヒダリ</t>
    </rPh>
    <rPh sb="2" eb="4">
      <t>キカン</t>
    </rPh>
    <rPh sb="5" eb="7">
      <t>ゼンネン</t>
    </rPh>
    <rPh sb="7" eb="9">
      <t>ドウキ</t>
    </rPh>
    <rPh sb="10" eb="12">
      <t>キサイ</t>
    </rPh>
    <phoneticPr fontId="2"/>
  </si>
  <si>
    <t>納税通知書番号</t>
    <rPh sb="0" eb="2">
      <t>ノウゼイ</t>
    </rPh>
    <rPh sb="2" eb="4">
      <t>ツウチ</t>
    </rPh>
    <rPh sb="4" eb="5">
      <t>ショ</t>
    </rPh>
    <rPh sb="5" eb="7">
      <t>バンゴウ</t>
    </rPh>
    <phoneticPr fontId="2"/>
  </si>
  <si>
    <t>認定経営革新等支援機関等担当者メールアドレス</t>
    <rPh sb="11" eb="12">
      <t>トウ</t>
    </rPh>
    <rPh sb="12" eb="15">
      <t>タントウシャ</t>
    </rPh>
    <phoneticPr fontId="2"/>
  </si>
  <si>
    <t>　島根県松江市母衣町５５番地４</t>
    <rPh sb="1" eb="4">
      <t>シマネケン</t>
    </rPh>
    <rPh sb="4" eb="7">
      <t>マツエシ</t>
    </rPh>
    <rPh sb="7" eb="10">
      <t>ホロマチ</t>
    </rPh>
    <rPh sb="12" eb="14">
      <t>バンチ</t>
    </rPh>
    <phoneticPr fontId="2"/>
  </si>
  <si>
    <t>　松江商工会議所</t>
    <rPh sb="1" eb="8">
      <t>マツエショウコウカイギショ</t>
    </rPh>
    <phoneticPr fontId="2"/>
  </si>
  <si>
    <t>　会頭</t>
    <rPh sb="1" eb="3">
      <t>カイトウ</t>
    </rPh>
    <phoneticPr fontId="2"/>
  </si>
  <si>
    <t>　田部　長右衛門</t>
    <rPh sb="1" eb="3">
      <t>タナベ</t>
    </rPh>
    <rPh sb="4" eb="8">
      <t>チョウエモン</t>
    </rPh>
    <phoneticPr fontId="2"/>
  </si>
  <si>
    <t>経営支援課　樋野　智久</t>
    <rPh sb="0" eb="5">
      <t>ケイエイシエンカ</t>
    </rPh>
    <rPh sb="6" eb="8">
      <t>ヒノ</t>
    </rPh>
    <rPh sb="9" eb="11">
      <t>トモヒサ</t>
    </rPh>
    <phoneticPr fontId="2"/>
  </si>
  <si>
    <t>（０８５２）３２－０５０７</t>
    <phoneticPr fontId="2"/>
  </si>
  <si>
    <t>keiei@matsue.jp</t>
    <phoneticPr fontId="2"/>
  </si>
  <si>
    <t xml:space="preserve">　松江商工会議所で「令和3年度固定資産税・都市計画税の軽減措置」を申請するために、売上減少との確認をされる方は下記の書類の提出が必要です。
【提出書類】
　①確認書
　（松江商工会議所独自書式ですので、他の認定経営革新等支援機関では使用できません。）
　②新型コロナウイルス感染症等に係る中小事業者等の事業用家屋及び償却資産に対する
　　固定資産税及び都市計画税の課税標準の特例措置に関する申告書
　　（原本、別シートに書式がございます。）
　③決算書や試算表など月別売上が分かる書類（写し、法人の場合：法人事業概況説明書）
</t>
    <rPh sb="1" eb="3">
      <t>マツエ</t>
    </rPh>
    <rPh sb="10" eb="12">
      <t>レイワ</t>
    </rPh>
    <rPh sb="13" eb="15">
      <t>ネンド</t>
    </rPh>
    <rPh sb="33" eb="35">
      <t>シンセイ</t>
    </rPh>
    <rPh sb="41" eb="43">
      <t>ウリアゲ</t>
    </rPh>
    <rPh sb="43" eb="45">
      <t>ゲンショウ</t>
    </rPh>
    <rPh sb="47" eb="49">
      <t>カクニン</t>
    </rPh>
    <rPh sb="53" eb="54">
      <t>カタ</t>
    </rPh>
    <rPh sb="55" eb="57">
      <t>カキ</t>
    </rPh>
    <rPh sb="58" eb="60">
      <t>ショルイ</t>
    </rPh>
    <rPh sb="61" eb="63">
      <t>テイシュツ</t>
    </rPh>
    <rPh sb="64" eb="66">
      <t>ヒツヨウ</t>
    </rPh>
    <rPh sb="71" eb="73">
      <t>テイシュツ</t>
    </rPh>
    <rPh sb="73" eb="75">
      <t>ショルイ</t>
    </rPh>
    <rPh sb="79" eb="82">
      <t>カクニンショ</t>
    </rPh>
    <rPh sb="92" eb="94">
      <t>ドクジ</t>
    </rPh>
    <rPh sb="94" eb="96">
      <t>ショシキ</t>
    </rPh>
    <rPh sb="101" eb="102">
      <t>タ</t>
    </rPh>
    <rPh sb="103" eb="105">
      <t>ニンテイ</t>
    </rPh>
    <rPh sb="105" eb="107">
      <t>ケイエイ</t>
    </rPh>
    <rPh sb="107" eb="109">
      <t>カクシン</t>
    </rPh>
    <rPh sb="109" eb="110">
      <t>トウ</t>
    </rPh>
    <rPh sb="110" eb="112">
      <t>シエン</t>
    </rPh>
    <rPh sb="112" eb="114">
      <t>キカン</t>
    </rPh>
    <rPh sb="116" eb="118">
      <t>シヨウ</t>
    </rPh>
    <rPh sb="197" eb="198">
      <t>カ</t>
    </rPh>
    <rPh sb="202" eb="204">
      <t>ゲンポン</t>
    </rPh>
    <rPh sb="205" eb="206">
      <t>ベツ</t>
    </rPh>
    <rPh sb="210" eb="212">
      <t>ショシキ</t>
    </rPh>
    <rPh sb="246" eb="248">
      <t>ホウジン</t>
    </rPh>
    <rPh sb="249" eb="251">
      <t>バアイ</t>
    </rPh>
    <rPh sb="252" eb="254">
      <t>ホウジン</t>
    </rPh>
    <rPh sb="254" eb="256">
      <t>ジギョウ</t>
    </rPh>
    <rPh sb="256" eb="258">
      <t>ガイキョウ</t>
    </rPh>
    <rPh sb="258" eb="261">
      <t>セツメイショ</t>
    </rPh>
    <phoneticPr fontId="2"/>
  </si>
  <si>
    <t>　松江市への提出期間は、令和３年１月４日（月）～２月１日（月）です。</t>
    <rPh sb="3" eb="4">
      <t>シ</t>
    </rPh>
    <rPh sb="6" eb="10">
      <t>テイシュツキカン</t>
    </rPh>
    <rPh sb="12" eb="14">
      <t>レイワ</t>
    </rPh>
    <rPh sb="15" eb="16">
      <t>ネン</t>
    </rPh>
    <rPh sb="17" eb="18">
      <t>ガツ</t>
    </rPh>
    <rPh sb="19" eb="20">
      <t>ニチ</t>
    </rPh>
    <rPh sb="21" eb="22">
      <t>ゲツ</t>
    </rPh>
    <rPh sb="25" eb="26">
      <t>ガツ</t>
    </rPh>
    <rPh sb="27" eb="28">
      <t>ニチ</t>
    </rPh>
    <rPh sb="29" eb="30">
      <t>ゲツ</t>
    </rPh>
    <phoneticPr fontId="2"/>
  </si>
  <si>
    <t>　軽減措置を希望される場合、認定支援機関の確認が必要です。</t>
    <rPh sb="1" eb="5">
      <t>ケイゲンソチ</t>
    </rPh>
    <rPh sb="6" eb="8">
      <t>キボウ</t>
    </rPh>
    <rPh sb="11" eb="13">
      <t>バアイ</t>
    </rPh>
    <rPh sb="14" eb="20">
      <t>ニンテイシエンキカン</t>
    </rPh>
    <rPh sb="21" eb="23">
      <t>カクニン</t>
    </rPh>
    <rPh sb="24" eb="26">
      <t>ヒツヨウ</t>
    </rPh>
    <phoneticPr fontId="2"/>
  </si>
  <si>
    <t>㎡</t>
    <phoneticPr fontId="2"/>
  </si>
  <si>
    <t xml:space="preserve">年 </t>
    <rPh sb="0" eb="1">
      <t>ネン</t>
    </rPh>
    <phoneticPr fontId="2"/>
  </si>
  <si>
    <t>←右欄の「年」は、「平成31年」か「令和元年」を</t>
    <rPh sb="1" eb="3">
      <t>ミギラン</t>
    </rPh>
    <rPh sb="5" eb="6">
      <t>ネン</t>
    </rPh>
    <rPh sb="10" eb="12">
      <t>ヘイセイ</t>
    </rPh>
    <rPh sb="14" eb="15">
      <t>ネン</t>
    </rPh>
    <rPh sb="18" eb="20">
      <t>レイワ</t>
    </rPh>
    <rPh sb="20" eb="22">
      <t>ガンネン</t>
    </rPh>
    <phoneticPr fontId="2"/>
  </si>
  <si>
    <t>入力してください。</t>
    <phoneticPr fontId="2"/>
  </si>
  <si>
    <t>〇</t>
  </si>
  <si>
    <t>平成31</t>
    <rPh sb="0" eb="2">
      <t>ヘイセイ</t>
    </rPh>
    <phoneticPr fontId="2"/>
  </si>
  <si>
    <t>令和2年</t>
    <rPh sb="0" eb="2">
      <t>レイワ</t>
    </rPh>
    <rPh sb="3" eb="4">
      <t>ネン</t>
    </rPh>
    <phoneticPr fontId="2"/>
  </si>
  <si>
    <t>（備考）
１．用紙の大きさは、日本産業規格Ａ４とする。
２．本申告において、申告すべき事項について虚偽の申告をした者は、地方税法附則第63条第４項又は第５項の規定に基づき１年以下の懲役又は50万円以下の罰金に処される場合があることに留意すること。
３．「連絡先」については、日中連絡がとれる電話番号等を記載すること。
４．「氏名（名称）」については、個人事業主にあってはその氏名を、法人にあってはその名称を記載すること。
５．「業種名」については、日本標準産業分類における中分類で記載すること。
６．本特例の申告にあっては、事前に認定経営革新等支援機関等の確認を受けること。
７．本特例の申告は令和3年2月1日（月）までに松江市長に対して行うこと。</t>
    <rPh sb="312" eb="313">
      <t>ゲツ</t>
    </rPh>
    <rPh sb="317" eb="319">
      <t>マツエ</t>
    </rPh>
    <phoneticPr fontId="2"/>
  </si>
  <si>
    <t>以下の（１）から（４）について、事実に相違ないことを誓約します。
（１）「１　事業収入割合について」に記載した事業収入割合の減少は、新型コロナウイルス感染症及びそのまん延防止のための措置の影響によるものであること。
（２）申告者は、風俗営業等の規制及び業務の適正化等に関する法律（昭和23年法律第122号）第２条第５項に規定する「性風俗関連特殊営業」を営んでいないこと。
（３）（申告者が資本若しくは出資を有する法人である場合、）申告者は、資本金の額若しくは出資金の額が１億円以下であり、かつ、次に掲げる事由のいずれにも該当しないこと。
①　その発行済株式又は出資（その有する自己の株式又は出資を除く。②において同じ。）の総数又は総額の２分の１以上が同一の大規模法人（※）の所有に属している法人
②　その発行済株式又は出資の総数又は総額の３分の２以上が大規模法人の所有に属している法人
※「大規模法人」とは租税特別措置法施行令第27条の４第12項に規定する大規模法人のことをいう。
（４）（申告者が資本若しくは出資を有しない法人又は租税特別措置法第10条第７項第６号に規定する中小事業者である場合、）申告者は、常時使用する従業員の数が1,000人以下であること。</t>
    <phoneticPr fontId="2"/>
  </si>
  <si>
    <t>令和元</t>
    <rPh sb="2" eb="3">
      <t>ガン</t>
    </rPh>
    <phoneticPr fontId="2"/>
  </si>
  <si>
    <t>令和　 　年　  　月　  　日</t>
    <phoneticPr fontId="2"/>
  </si>
  <si>
    <t>　　＊国、県、市の補助金は記載する必要ありません。</t>
    <rPh sb="3" eb="4">
      <t>クニ</t>
    </rPh>
    <rPh sb="5" eb="6">
      <t>ケン</t>
    </rPh>
    <rPh sb="7" eb="8">
      <t>シ</t>
    </rPh>
    <rPh sb="9" eb="12">
      <t>ホジョキン</t>
    </rPh>
    <rPh sb="13" eb="15">
      <t>キサイ</t>
    </rPh>
    <rPh sb="17" eb="19">
      <t>ヒツヨウ</t>
    </rPh>
    <phoneticPr fontId="2"/>
  </si>
  <si>
    <t>松江商工会議所　　様</t>
    <phoneticPr fontId="2"/>
  </si>
  <si>
    <r>
      <t>（</t>
    </r>
    <r>
      <rPr>
        <b/>
        <u/>
        <sz val="11"/>
        <color theme="1"/>
        <rFont val="游ゴシック"/>
        <family val="3"/>
        <charset val="128"/>
        <scheme val="minor"/>
      </rPr>
      <t>令和2年延納含む</t>
    </r>
    <r>
      <rPr>
        <sz val="11"/>
        <color theme="1"/>
        <rFont val="游ゴシック"/>
        <family val="2"/>
        <charset val="128"/>
        <scheme val="minor"/>
      </rPr>
      <t>）</t>
    </r>
    <rPh sb="1" eb="3">
      <t>レイワ</t>
    </rPh>
    <rPh sb="4" eb="5">
      <t>ネン</t>
    </rPh>
    <rPh sb="5" eb="7">
      <t>エンノウ</t>
    </rPh>
    <rPh sb="7" eb="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</si>
</sst>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合計：&quot;#,##0&quot;円　・ ・ ・ ①&quot;"/>
    <numFmt numFmtId="177" formatCode="&quot;合計：&quot;#,##0&quot;円　・ ・ ・ ②&quot;"/>
    <numFmt numFmtId="178" formatCode="&quot;事業収入割合：　&quot;0%&quot;　　　（　①　／　②　）※小数点以下切り捨て&quot;"/>
    <numFmt numFmtId="179"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HGPｺﾞｼｯｸE"/>
      <family val="3"/>
      <charset val="128"/>
    </font>
    <font>
      <sz val="11"/>
      <color theme="1"/>
      <name val="HGSｺﾞｼｯｸE"/>
      <family val="3"/>
      <charset val="128"/>
    </font>
    <font>
      <b/>
      <u/>
      <sz val="11"/>
      <color theme="1"/>
      <name val="游ゴシック"/>
      <family val="3"/>
      <charset val="128"/>
      <scheme val="minor"/>
    </font>
    <font>
      <b/>
      <sz val="11"/>
      <color rgb="FFFF0000"/>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
      <b/>
      <sz val="12"/>
      <color rgb="FFFF0000"/>
      <name val="游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3"/>
      <charset val="128"/>
      <scheme val="minor"/>
    </font>
    <font>
      <sz val="12"/>
      <color rgb="FF000000"/>
      <name val="ＭＳ 明朝"/>
      <family val="1"/>
      <charset val="128"/>
    </font>
    <font>
      <sz val="10.5"/>
      <color rgb="FF000000"/>
      <name val="ＭＳ 明朝"/>
      <family val="1"/>
      <charset val="128"/>
    </font>
    <font>
      <sz val="10"/>
      <color theme="1"/>
      <name val="游ゴシック"/>
      <family val="2"/>
      <charset val="128"/>
      <scheme val="minor"/>
    </font>
    <font>
      <sz val="10"/>
      <color theme="1"/>
      <name val="游ゴシック"/>
      <family val="3"/>
      <charset val="128"/>
      <scheme val="minor"/>
    </font>
    <font>
      <sz val="11"/>
      <color theme="0" tint="-0.249977111117893"/>
      <name val="游ゴシック"/>
      <family val="3"/>
      <charset val="128"/>
      <scheme val="minor"/>
    </font>
    <font>
      <b/>
      <sz val="11"/>
      <color theme="1"/>
      <name val="ＭＳ ゴシック"/>
      <family val="3"/>
      <charset val="128"/>
    </font>
    <font>
      <b/>
      <sz val="12"/>
      <color rgb="FFFF0000"/>
      <name val="ＭＳ ゴシック"/>
      <family val="3"/>
      <charset val="128"/>
    </font>
    <font>
      <b/>
      <sz val="16"/>
      <color theme="0" tint="-0.499984740745262"/>
      <name val="游ゴシック"/>
      <family val="3"/>
      <charset val="128"/>
      <scheme val="minor"/>
    </font>
    <font>
      <b/>
      <sz val="12"/>
      <color theme="4"/>
      <name val="ＭＳ ゴシック"/>
      <family val="3"/>
      <charset val="128"/>
    </font>
    <font>
      <u/>
      <sz val="11"/>
      <color theme="10"/>
      <name val="游ゴシック"/>
      <family val="2"/>
      <charset val="128"/>
      <scheme val="minor"/>
    </font>
    <font>
      <sz val="10"/>
      <name val="ＭＳ 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dotted">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247">
    <xf numFmtId="0" fontId="0" fillId="0" borderId="0" xfId="0">
      <alignment vertical="center"/>
    </xf>
    <xf numFmtId="0" fontId="0" fillId="0" borderId="1" xfId="0" applyBorder="1" applyAlignment="1">
      <alignment horizontal="center" vertical="center"/>
    </xf>
    <xf numFmtId="0" fontId="0" fillId="3" borderId="0" xfId="0" applyFill="1">
      <alignment vertical="center"/>
    </xf>
    <xf numFmtId="0" fontId="6" fillId="3" borderId="0" xfId="0" applyFont="1" applyFill="1">
      <alignment vertical="center"/>
    </xf>
    <xf numFmtId="0" fontId="0" fillId="3" borderId="0" xfId="0" applyFill="1" applyAlignment="1">
      <alignment horizontal="right" vertical="center"/>
    </xf>
    <xf numFmtId="0" fontId="8" fillId="3" borderId="0" xfId="0" applyFont="1" applyFill="1" applyAlignment="1">
      <alignment horizontal="right" vertical="center"/>
    </xf>
    <xf numFmtId="0" fontId="9" fillId="0" borderId="0" xfId="0" applyFont="1">
      <alignment vertical="center"/>
    </xf>
    <xf numFmtId="56" fontId="9" fillId="0" borderId="0" xfId="0" applyNumberFormat="1" applyFont="1">
      <alignment vertical="center"/>
    </xf>
    <xf numFmtId="38" fontId="9" fillId="0" borderId="0" xfId="1" applyFont="1" applyAlignment="1">
      <alignment horizontal="right" vertical="center"/>
    </xf>
    <xf numFmtId="0" fontId="9" fillId="0" borderId="0" xfId="0" applyFont="1" applyAlignment="1">
      <alignment horizontal="right" vertical="center"/>
    </xf>
    <xf numFmtId="38" fontId="9" fillId="0" borderId="0" xfId="0" applyNumberFormat="1" applyFont="1" applyAlignment="1">
      <alignment horizontal="right" vertical="center"/>
    </xf>
    <xf numFmtId="10" fontId="9" fillId="0" borderId="0" xfId="2" applyNumberFormat="1" applyFont="1" applyAlignment="1">
      <alignment horizontal="right" vertical="center"/>
    </xf>
    <xf numFmtId="38" fontId="9" fillId="0" borderId="0" xfId="1" applyFont="1">
      <alignment vertical="center"/>
    </xf>
    <xf numFmtId="38" fontId="9" fillId="0" borderId="0" xfId="0" applyNumberFormat="1" applyFont="1">
      <alignment vertical="center"/>
    </xf>
    <xf numFmtId="0" fontId="10" fillId="2" borderId="0" xfId="0" applyFont="1" applyFill="1" applyBorder="1" applyAlignment="1">
      <alignment horizontal="center" vertical="center"/>
    </xf>
    <xf numFmtId="0" fontId="9" fillId="0" borderId="0" xfId="0" applyFont="1" applyBorder="1">
      <alignment vertical="center"/>
    </xf>
    <xf numFmtId="0" fontId="13" fillId="0" borderId="0" xfId="0" applyFont="1">
      <alignment vertical="center"/>
    </xf>
    <xf numFmtId="0" fontId="0" fillId="3" borderId="48" xfId="0" applyFill="1" applyBorder="1">
      <alignment vertical="center"/>
    </xf>
    <xf numFmtId="0" fontId="17" fillId="0" borderId="0" xfId="0" applyFont="1">
      <alignment vertical="center"/>
    </xf>
    <xf numFmtId="0" fontId="13" fillId="3" borderId="0" xfId="0" applyFont="1" applyFill="1">
      <alignment vertical="center"/>
    </xf>
    <xf numFmtId="0" fontId="13" fillId="3" borderId="0" xfId="0" applyFont="1" applyFill="1" applyAlignment="1">
      <alignment vertical="center"/>
    </xf>
    <xf numFmtId="0" fontId="15" fillId="3" borderId="0" xfId="0" applyFont="1" applyFill="1">
      <alignment vertical="center"/>
    </xf>
    <xf numFmtId="0" fontId="12" fillId="3" borderId="0" xfId="0" applyFont="1" applyFill="1">
      <alignment vertical="center"/>
    </xf>
    <xf numFmtId="0" fontId="16" fillId="3" borderId="0" xfId="0" applyFont="1" applyFill="1" applyAlignment="1">
      <alignment vertical="center"/>
    </xf>
    <xf numFmtId="0" fontId="12" fillId="3" borderId="0" xfId="0" applyFont="1" applyFill="1" applyAlignment="1">
      <alignment vertical="center"/>
    </xf>
    <xf numFmtId="0" fontId="15" fillId="3" borderId="0" xfId="0" applyFont="1" applyFill="1" applyAlignment="1">
      <alignment vertical="top"/>
    </xf>
    <xf numFmtId="0" fontId="13" fillId="3" borderId="44" xfId="0" applyFont="1" applyFill="1" applyBorder="1">
      <alignment vertical="center"/>
    </xf>
    <xf numFmtId="0" fontId="13" fillId="3" borderId="45" xfId="0" applyFont="1" applyFill="1" applyBorder="1">
      <alignment vertical="center"/>
    </xf>
    <xf numFmtId="0" fontId="13" fillId="3" borderId="25" xfId="0" applyFont="1" applyFill="1" applyBorder="1">
      <alignment vertical="center"/>
    </xf>
    <xf numFmtId="0" fontId="13" fillId="3" borderId="4" xfId="0" applyFont="1" applyFill="1" applyBorder="1">
      <alignment vertical="center"/>
    </xf>
    <xf numFmtId="0" fontId="13" fillId="3" borderId="5" xfId="0" applyFont="1" applyFill="1" applyBorder="1" applyAlignment="1">
      <alignment horizontal="right" vertical="center"/>
    </xf>
    <xf numFmtId="0" fontId="13" fillId="3" borderId="6" xfId="0" applyFont="1" applyFill="1" applyBorder="1">
      <alignment vertical="center"/>
    </xf>
    <xf numFmtId="0" fontId="13" fillId="3" borderId="5" xfId="0" applyFont="1" applyFill="1" applyBorder="1">
      <alignment vertical="center"/>
    </xf>
    <xf numFmtId="0" fontId="3" fillId="3" borderId="0" xfId="0" applyFont="1" applyFill="1">
      <alignment vertical="center"/>
    </xf>
    <xf numFmtId="0" fontId="22" fillId="0" borderId="0" xfId="0" applyFont="1">
      <alignment vertical="center"/>
    </xf>
    <xf numFmtId="38" fontId="22" fillId="0" borderId="0" xfId="0" applyNumberFormat="1" applyFont="1">
      <alignment vertical="center"/>
    </xf>
    <xf numFmtId="9" fontId="9" fillId="0" borderId="0" xfId="2" applyFont="1">
      <alignment vertical="center"/>
    </xf>
    <xf numFmtId="0" fontId="13" fillId="3" borderId="45" xfId="0" applyFont="1" applyFill="1" applyBorder="1" applyAlignment="1">
      <alignment horizontal="right" vertical="center"/>
    </xf>
    <xf numFmtId="0" fontId="4" fillId="3" borderId="0" xfId="0" applyFont="1" applyFill="1" applyBorder="1" applyAlignment="1">
      <alignment horizontal="left" vertical="center"/>
    </xf>
    <xf numFmtId="0" fontId="23" fillId="7" borderId="0" xfId="0" applyFont="1" applyFill="1" applyAlignment="1">
      <alignment horizontal="left" vertical="top"/>
    </xf>
    <xf numFmtId="0" fontId="13" fillId="7" borderId="0" xfId="0" applyFont="1" applyFill="1" applyAlignment="1">
      <alignment vertical="center"/>
    </xf>
    <xf numFmtId="0" fontId="13" fillId="0" borderId="0" xfId="0" applyFont="1" applyFill="1" applyAlignment="1">
      <alignment vertical="center"/>
    </xf>
    <xf numFmtId="0" fontId="0" fillId="7" borderId="0" xfId="0" applyFill="1">
      <alignment vertical="center"/>
    </xf>
    <xf numFmtId="179" fontId="23" fillId="7" borderId="0" xfId="0" applyNumberFormat="1" applyFont="1" applyFill="1" applyAlignment="1">
      <alignment horizontal="left" vertical="center"/>
    </xf>
    <xf numFmtId="179" fontId="11" fillId="7" borderId="0" xfId="0" applyNumberFormat="1" applyFont="1" applyFill="1" applyAlignment="1">
      <alignment horizontal="center" vertical="center" textRotation="255"/>
    </xf>
    <xf numFmtId="179" fontId="0" fillId="0" borderId="0" xfId="0" applyNumberFormat="1" applyAlignment="1">
      <alignment vertical="center"/>
    </xf>
    <xf numFmtId="179" fontId="11" fillId="7" borderId="0" xfId="0" applyNumberFormat="1" applyFont="1" applyFill="1" applyAlignment="1">
      <alignment horizontal="left" vertical="top"/>
    </xf>
    <xf numFmtId="0" fontId="13" fillId="0" borderId="0" xfId="0" applyFont="1">
      <alignment vertical="center"/>
    </xf>
    <xf numFmtId="0" fontId="0" fillId="8" borderId="0" xfId="0" applyFill="1">
      <alignment vertical="center"/>
    </xf>
    <xf numFmtId="0" fontId="0" fillId="4" borderId="0" xfId="0" applyFill="1" applyAlignment="1">
      <alignment horizontal="right" vertical="center"/>
    </xf>
    <xf numFmtId="0" fontId="3" fillId="4" borderId="14" xfId="0" applyFont="1" applyFill="1" applyBorder="1" applyAlignment="1" applyProtection="1">
      <alignment horizontal="right" vertical="center" shrinkToFit="1"/>
      <protection locked="0"/>
    </xf>
    <xf numFmtId="0" fontId="3" fillId="4" borderId="15" xfId="0" applyFont="1" applyFill="1" applyBorder="1" applyAlignment="1" applyProtection="1">
      <alignment horizontal="right" vertical="center" shrinkToFit="1"/>
      <protection locked="0"/>
    </xf>
    <xf numFmtId="0" fontId="3" fillId="4" borderId="28" xfId="0" applyFont="1" applyFill="1" applyBorder="1" applyAlignment="1" applyProtection="1">
      <alignment horizontal="right" vertical="center" shrinkToFit="1"/>
      <protection locked="0"/>
    </xf>
    <xf numFmtId="38" fontId="4" fillId="4" borderId="12" xfId="1" applyFont="1" applyFill="1" applyBorder="1" applyAlignment="1" applyProtection="1">
      <alignment horizontal="right" vertical="center" shrinkToFit="1"/>
      <protection locked="0"/>
    </xf>
    <xf numFmtId="38" fontId="4" fillId="4" borderId="3" xfId="1" applyFont="1" applyFill="1" applyBorder="1" applyAlignment="1" applyProtection="1">
      <alignment horizontal="right" vertical="center" shrinkToFit="1"/>
      <protection locked="0"/>
    </xf>
    <xf numFmtId="38" fontId="4" fillId="4" borderId="35" xfId="1" applyFont="1" applyFill="1" applyBorder="1" applyAlignment="1" applyProtection="1">
      <alignment horizontal="right" vertical="center" shrinkToFit="1"/>
      <protection locked="0"/>
    </xf>
    <xf numFmtId="38" fontId="4" fillId="4" borderId="13" xfId="1" applyFont="1" applyFill="1" applyBorder="1" applyAlignment="1" applyProtection="1">
      <alignment horizontal="right" vertical="center" shrinkToFit="1"/>
      <protection locked="0"/>
    </xf>
    <xf numFmtId="38" fontId="4" fillId="4" borderId="1" xfId="1" applyFont="1" applyFill="1" applyBorder="1" applyAlignment="1" applyProtection="1">
      <alignment horizontal="right" vertical="center" shrinkToFit="1"/>
      <protection locked="0"/>
    </xf>
    <xf numFmtId="38" fontId="4" fillId="4" borderId="34" xfId="1" applyFont="1" applyFill="1" applyBorder="1" applyAlignment="1" applyProtection="1">
      <alignment horizontal="right" vertical="center" shrinkToFit="1"/>
      <protection locked="0"/>
    </xf>
    <xf numFmtId="38" fontId="4" fillId="4" borderId="14" xfId="1" applyFont="1" applyFill="1" applyBorder="1" applyAlignment="1" applyProtection="1">
      <alignment horizontal="right" vertical="center" shrinkToFit="1"/>
      <protection locked="0"/>
    </xf>
    <xf numFmtId="38" fontId="4" fillId="4" borderId="15" xfId="1" applyFont="1" applyFill="1" applyBorder="1" applyAlignment="1" applyProtection="1">
      <alignment horizontal="right" vertical="center" shrinkToFit="1"/>
      <protection locked="0"/>
    </xf>
    <xf numFmtId="38" fontId="4" fillId="4" borderId="28" xfId="1" applyFont="1" applyFill="1" applyBorder="1" applyAlignment="1" applyProtection="1">
      <alignment horizontal="right" vertical="center" shrinkToFit="1"/>
      <protection locked="0"/>
    </xf>
    <xf numFmtId="38" fontId="3" fillId="4" borderId="7" xfId="1" applyFont="1" applyFill="1" applyBorder="1" applyAlignment="1" applyProtection="1">
      <alignment horizontal="center" vertical="center" shrinkToFit="1"/>
      <protection locked="0"/>
    </xf>
    <xf numFmtId="38" fontId="4" fillId="4" borderId="36" xfId="1" applyFont="1" applyFill="1" applyBorder="1" applyAlignment="1" applyProtection="1">
      <alignment horizontal="right" vertical="center" shrinkToFit="1"/>
      <protection locked="0"/>
    </xf>
    <xf numFmtId="38" fontId="4" fillId="4" borderId="37" xfId="1" applyFont="1" applyFill="1" applyBorder="1" applyAlignment="1" applyProtection="1">
      <alignment horizontal="right" vertical="center" shrinkToFit="1"/>
      <protection locked="0"/>
    </xf>
    <xf numFmtId="38" fontId="4" fillId="4" borderId="34" xfId="1" applyFont="1" applyFill="1" applyBorder="1" applyAlignment="1">
      <alignment horizontal="right" vertical="center" shrinkToFit="1"/>
    </xf>
    <xf numFmtId="0" fontId="3" fillId="3" borderId="19" xfId="0" applyFont="1" applyFill="1" applyBorder="1" applyAlignment="1">
      <alignment horizontal="center" vertical="center"/>
    </xf>
    <xf numFmtId="0" fontId="4" fillId="3" borderId="22" xfId="0" applyFont="1" applyFill="1" applyBorder="1" applyAlignment="1">
      <alignment horizontal="right" vertical="center"/>
    </xf>
    <xf numFmtId="0" fontId="4" fillId="3" borderId="23" xfId="0" applyFont="1" applyFill="1" applyBorder="1" applyAlignment="1">
      <alignment horizontal="right" vertical="center"/>
    </xf>
    <xf numFmtId="0" fontId="4" fillId="3" borderId="24" xfId="0" applyFont="1" applyFill="1" applyBorder="1" applyAlignment="1">
      <alignment horizontal="right"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4" xfId="0" applyFont="1" applyFill="1" applyBorder="1" applyAlignment="1">
      <alignment horizontal="center" vertical="center"/>
    </xf>
    <xf numFmtId="38" fontId="3" fillId="3" borderId="31" xfId="1" applyFont="1" applyFill="1" applyBorder="1" applyAlignment="1">
      <alignment horizontal="right" vertical="center" shrinkToFit="1"/>
    </xf>
    <xf numFmtId="38" fontId="3" fillId="3" borderId="32" xfId="1" applyFont="1" applyFill="1" applyBorder="1" applyAlignment="1">
      <alignment horizontal="right" vertical="center" shrinkToFit="1"/>
    </xf>
    <xf numFmtId="38" fontId="3" fillId="3" borderId="33" xfId="1" applyFont="1" applyFill="1" applyBorder="1" applyAlignment="1">
      <alignment horizontal="right" vertical="center" shrinkToFit="1"/>
    </xf>
    <xf numFmtId="0" fontId="3" fillId="3" borderId="15"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38" fontId="3" fillId="3" borderId="11" xfId="1" applyFont="1" applyFill="1" applyBorder="1" applyAlignment="1">
      <alignment horizontal="right" vertical="center" shrinkToFit="1"/>
    </xf>
    <xf numFmtId="0" fontId="3" fillId="3" borderId="2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41" xfId="0" quotePrefix="1" applyFill="1" applyBorder="1" applyAlignment="1">
      <alignment horizontal="center" vertical="center"/>
    </xf>
    <xf numFmtId="0" fontId="0" fillId="3" borderId="10" xfId="0" applyFill="1" applyBorder="1" applyAlignment="1">
      <alignment horizontal="center" vertical="center"/>
    </xf>
    <xf numFmtId="0" fontId="0" fillId="3" borderId="36" xfId="0" applyFill="1" applyBorder="1" applyAlignment="1">
      <alignment horizontal="center" vertical="center"/>
    </xf>
    <xf numFmtId="0" fontId="0" fillId="3" borderId="38" xfId="0" applyFill="1" applyBorder="1" applyAlignment="1">
      <alignment horizontal="center" vertical="center"/>
    </xf>
    <xf numFmtId="0" fontId="0" fillId="3" borderId="42" xfId="0" applyFill="1" applyBorder="1" applyAlignment="1">
      <alignment horizontal="center" vertical="center"/>
    </xf>
    <xf numFmtId="0" fontId="0" fillId="3" borderId="27"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9" fontId="0" fillId="3" borderId="26" xfId="0" applyNumberFormat="1" applyFill="1" applyBorder="1" applyAlignment="1" applyProtection="1">
      <alignment horizontal="right" vertical="center" shrinkToFit="1"/>
    </xf>
    <xf numFmtId="9" fontId="0" fillId="3" borderId="17" xfId="0" applyNumberFormat="1" applyFill="1" applyBorder="1" applyAlignment="1" applyProtection="1">
      <alignment horizontal="right" vertical="center" shrinkToFit="1"/>
    </xf>
    <xf numFmtId="9" fontId="0" fillId="3" borderId="18" xfId="0" applyNumberFormat="1" applyFill="1" applyBorder="1" applyAlignment="1" applyProtection="1">
      <alignment horizontal="right" vertical="center" shrinkToFit="1"/>
    </xf>
    <xf numFmtId="10" fontId="0" fillId="4" borderId="26" xfId="0" applyNumberFormat="1" applyFill="1" applyBorder="1" applyAlignment="1" applyProtection="1">
      <alignment horizontal="center" vertical="center"/>
      <protection locked="0"/>
    </xf>
    <xf numFmtId="10" fontId="0" fillId="4" borderId="17" xfId="0" applyNumberFormat="1" applyFill="1" applyBorder="1" applyAlignment="1" applyProtection="1">
      <alignment horizontal="center" vertical="center"/>
      <protection locked="0"/>
    </xf>
    <xf numFmtId="10" fontId="0" fillId="4" borderId="18" xfId="0" applyNumberFormat="1" applyFill="1" applyBorder="1" applyAlignment="1" applyProtection="1">
      <alignment horizontal="center" vertical="center"/>
      <protection locked="0"/>
    </xf>
    <xf numFmtId="179" fontId="11" fillId="9" borderId="0" xfId="0" applyNumberFormat="1" applyFont="1" applyFill="1" applyAlignment="1">
      <alignment horizontal="center" vertical="center" textRotation="255"/>
    </xf>
    <xf numFmtId="0" fontId="13" fillId="7" borderId="0" xfId="0" applyFont="1" applyFill="1">
      <alignment vertical="center"/>
    </xf>
    <xf numFmtId="0" fontId="13" fillId="4" borderId="0" xfId="0" applyFont="1" applyFill="1">
      <alignment vertical="center"/>
    </xf>
    <xf numFmtId="179" fontId="25" fillId="7" borderId="0" xfId="0" quotePrefix="1" applyNumberFormat="1" applyFont="1" applyFill="1" applyAlignment="1">
      <alignment vertical="top"/>
    </xf>
    <xf numFmtId="179" fontId="11" fillId="7" borderId="0" xfId="0" applyNumberFormat="1" applyFont="1" applyFill="1" applyAlignment="1">
      <alignment horizontal="right" vertical="top"/>
    </xf>
    <xf numFmtId="179" fontId="26" fillId="7" borderId="50" xfId="0" applyNumberFormat="1" applyFont="1" applyFill="1" applyBorder="1" applyAlignment="1">
      <alignment horizontal="center" vertical="center" wrapText="1"/>
    </xf>
    <xf numFmtId="0" fontId="15" fillId="3" borderId="0" xfId="0" applyFont="1" applyFill="1" applyProtection="1">
      <alignment vertical="center"/>
    </xf>
    <xf numFmtId="0" fontId="13" fillId="3" borderId="0" xfId="0" applyFont="1" applyFill="1" applyProtection="1">
      <alignment vertical="center"/>
    </xf>
    <xf numFmtId="0" fontId="12" fillId="3" borderId="0" xfId="0" applyFont="1" applyFill="1" applyProtection="1">
      <alignment vertical="center"/>
    </xf>
    <xf numFmtId="0" fontId="13" fillId="3" borderId="44" xfId="0" applyFont="1" applyFill="1" applyBorder="1" applyProtection="1">
      <alignment vertical="center"/>
    </xf>
    <xf numFmtId="0" fontId="13" fillId="3" borderId="45" xfId="0" applyFont="1" applyFill="1" applyBorder="1" applyProtection="1">
      <alignment vertical="center"/>
    </xf>
    <xf numFmtId="0" fontId="13" fillId="3" borderId="25" xfId="0" applyFont="1" applyFill="1" applyBorder="1" applyProtection="1">
      <alignment vertical="center"/>
    </xf>
    <xf numFmtId="0" fontId="13" fillId="3" borderId="49" xfId="0" applyFont="1" applyFill="1" applyBorder="1" applyProtection="1">
      <alignment vertical="center"/>
    </xf>
    <xf numFmtId="0" fontId="13" fillId="3" borderId="48" xfId="0" applyFont="1" applyFill="1" applyBorder="1" applyProtection="1">
      <alignment vertical="center"/>
    </xf>
    <xf numFmtId="0" fontId="13" fillId="3" borderId="2" xfId="0" applyFont="1" applyFill="1" applyBorder="1" applyProtection="1">
      <alignment vertical="center"/>
    </xf>
    <xf numFmtId="0" fontId="13" fillId="3" borderId="47" xfId="0" applyFont="1" applyFill="1" applyBorder="1" applyProtection="1">
      <alignment vertical="center"/>
    </xf>
    <xf numFmtId="0" fontId="13" fillId="3" borderId="0" xfId="0" applyFont="1" applyFill="1" applyBorder="1" applyAlignment="1" applyProtection="1">
      <alignment vertical="center"/>
    </xf>
    <xf numFmtId="0" fontId="13" fillId="3" borderId="0" xfId="0" applyFont="1" applyFill="1" applyBorder="1" applyProtection="1">
      <alignment vertical="center"/>
    </xf>
    <xf numFmtId="0" fontId="14" fillId="3" borderId="0" xfId="0" applyFont="1" applyFill="1" applyProtection="1">
      <alignment vertical="center"/>
    </xf>
    <xf numFmtId="0" fontId="13" fillId="3" borderId="0" xfId="0" applyFont="1" applyFill="1" applyBorder="1" applyAlignment="1" applyProtection="1">
      <alignment horizontal="left" vertical="center"/>
    </xf>
    <xf numFmtId="0" fontId="27" fillId="3" borderId="0" xfId="3" applyFill="1" applyBorder="1" applyAlignment="1" applyProtection="1">
      <alignment horizontal="left" vertical="center"/>
    </xf>
    <xf numFmtId="0" fontId="13" fillId="3" borderId="46" xfId="0" applyFont="1" applyFill="1" applyBorder="1" applyProtection="1">
      <alignment vertical="center"/>
    </xf>
    <xf numFmtId="0" fontId="13" fillId="0" borderId="0" xfId="0" applyFont="1" applyProtection="1">
      <alignment vertical="center"/>
    </xf>
    <xf numFmtId="0" fontId="19" fillId="4" borderId="3" xfId="0" applyFont="1" applyFill="1" applyBorder="1" applyAlignment="1">
      <alignment horizontal="center" vertical="center" wrapText="1"/>
    </xf>
    <xf numFmtId="0" fontId="18" fillId="4" borderId="3" xfId="0" applyFont="1" applyFill="1" applyBorder="1" applyAlignment="1">
      <alignment horizontal="justify" vertical="center" wrapText="1"/>
    </xf>
    <xf numFmtId="0" fontId="18" fillId="4" borderId="53" xfId="0" applyFont="1" applyFill="1" applyBorder="1" applyAlignment="1">
      <alignment horizontal="center" vertical="center" wrapText="1"/>
    </xf>
    <xf numFmtId="0" fontId="18" fillId="4" borderId="53" xfId="0" applyFont="1" applyFill="1" applyBorder="1" applyAlignment="1">
      <alignment horizontal="left" vertical="center" wrapText="1"/>
    </xf>
    <xf numFmtId="0" fontId="18" fillId="4" borderId="3" xfId="0" applyFont="1" applyFill="1" applyBorder="1" applyAlignment="1">
      <alignment horizontal="right" vertical="center" wrapText="1"/>
    </xf>
    <xf numFmtId="9" fontId="18" fillId="4" borderId="3" xfId="0" applyNumberFormat="1" applyFont="1" applyFill="1" applyBorder="1" applyAlignment="1">
      <alignment horizontal="right" vertical="center" wrapText="1"/>
    </xf>
    <xf numFmtId="0" fontId="14" fillId="3" borderId="3" xfId="0" applyFont="1" applyFill="1" applyBorder="1" applyAlignment="1">
      <alignment horizontal="center" vertical="center" wrapText="1"/>
    </xf>
    <xf numFmtId="0" fontId="15" fillId="3" borderId="3" xfId="0" applyFont="1" applyFill="1" applyBorder="1" applyAlignment="1" applyProtection="1">
      <alignment horizontal="justify" vertical="center" wrapText="1"/>
      <protection locked="0"/>
    </xf>
    <xf numFmtId="0" fontId="15" fillId="3" borderId="3" xfId="0" applyFont="1" applyFill="1" applyBorder="1" applyAlignment="1" applyProtection="1">
      <alignment horizontal="right" vertical="center" wrapText="1"/>
      <protection locked="0"/>
    </xf>
    <xf numFmtId="0" fontId="15" fillId="3" borderId="53" xfId="0" applyFont="1" applyFill="1" applyBorder="1" applyAlignment="1">
      <alignment horizontal="center" vertical="center" wrapText="1"/>
    </xf>
    <xf numFmtId="0" fontId="15" fillId="3" borderId="53" xfId="0" applyFont="1" applyFill="1" applyBorder="1" applyAlignment="1" applyProtection="1">
      <alignment horizontal="left" vertical="center" wrapText="1"/>
      <protection locked="0"/>
    </xf>
    <xf numFmtId="179" fontId="11" fillId="7" borderId="0" xfId="0" applyNumberFormat="1" applyFont="1" applyFill="1" applyAlignment="1">
      <alignment vertical="top" wrapText="1"/>
    </xf>
    <xf numFmtId="0" fontId="13" fillId="0" borderId="45" xfId="0" applyFont="1" applyFill="1" applyBorder="1" applyAlignment="1">
      <alignment vertical="center"/>
    </xf>
    <xf numFmtId="0" fontId="28" fillId="7" borderId="0" xfId="0" applyFont="1" applyFill="1" applyAlignment="1">
      <alignment horizontal="right" vertical="center"/>
    </xf>
    <xf numFmtId="38" fontId="3" fillId="4" borderId="13" xfId="1" applyFont="1" applyFill="1" applyBorder="1" applyAlignment="1" applyProtection="1">
      <alignment horizontal="center" vertical="center" shrinkToFit="1"/>
      <protection locked="0"/>
    </xf>
    <xf numFmtId="38" fontId="3" fillId="4" borderId="14" xfId="1" applyFont="1" applyFill="1" applyBorder="1" applyAlignment="1" applyProtection="1">
      <alignment horizontal="center" vertical="center" shrinkToFit="1"/>
      <protection locked="0"/>
    </xf>
    <xf numFmtId="38" fontId="3" fillId="4" borderId="12" xfId="1" applyFont="1" applyFill="1" applyBorder="1" applyAlignment="1" applyProtection="1">
      <alignment horizontal="center" vertical="center" shrinkToFit="1"/>
      <protection locked="0"/>
    </xf>
    <xf numFmtId="0" fontId="13" fillId="0" borderId="45" xfId="0" applyFont="1" applyFill="1" applyBorder="1" applyProtection="1">
      <alignment vertical="center"/>
    </xf>
    <xf numFmtId="0" fontId="23" fillId="7" borderId="0" xfId="0" applyFont="1" applyFill="1" applyAlignment="1">
      <alignment horizontal="left" vertical="top" wrapText="1"/>
    </xf>
    <xf numFmtId="0" fontId="23" fillId="7" borderId="0" xfId="0" applyFont="1" applyFill="1" applyAlignment="1">
      <alignment horizontal="left" vertical="top"/>
    </xf>
    <xf numFmtId="0" fontId="11" fillId="7" borderId="0" xfId="0" applyFont="1" applyFill="1" applyAlignment="1">
      <alignment horizontal="center" vertical="top" textRotation="255" wrapText="1"/>
    </xf>
    <xf numFmtId="0" fontId="11" fillId="7" borderId="0" xfId="0" applyFont="1" applyFill="1" applyAlignment="1">
      <alignment horizontal="center" vertical="top" textRotation="255"/>
    </xf>
    <xf numFmtId="38" fontId="9" fillId="0" borderId="0" xfId="1" applyFont="1" applyAlignment="1">
      <alignment horizontal="center" vertical="center"/>
    </xf>
    <xf numFmtId="0" fontId="9" fillId="0" borderId="0" xfId="0" applyFont="1" applyAlignment="1">
      <alignment horizontal="right" vertical="center"/>
    </xf>
    <xf numFmtId="0" fontId="0" fillId="3" borderId="4" xfId="0" applyFill="1" applyBorder="1" applyAlignment="1">
      <alignment horizontal="distributed" vertical="center"/>
    </xf>
    <xf numFmtId="0" fontId="0" fillId="3" borderId="6" xfId="0" applyFill="1" applyBorder="1" applyAlignment="1">
      <alignment horizontal="distributed" vertical="center"/>
    </xf>
    <xf numFmtId="0" fontId="0" fillId="3" borderId="1" xfId="0" applyFill="1" applyBorder="1" applyAlignment="1">
      <alignment horizontal="distributed" vertical="center"/>
    </xf>
    <xf numFmtId="0" fontId="0" fillId="4" borderId="1"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3" borderId="2" xfId="0" applyFill="1" applyBorder="1" applyAlignment="1" applyProtection="1">
      <alignment horizontal="center"/>
      <protection locked="0"/>
    </xf>
    <xf numFmtId="0" fontId="0" fillId="3" borderId="21" xfId="0" applyFill="1" applyBorder="1" applyAlignment="1">
      <alignment horizontal="right" vertical="center"/>
    </xf>
    <xf numFmtId="0" fontId="0" fillId="3" borderId="39" xfId="0" applyFill="1" applyBorder="1" applyAlignment="1">
      <alignment horizontal="right" vertical="center"/>
    </xf>
    <xf numFmtId="0" fontId="0" fillId="3" borderId="30" xfId="0" applyFill="1" applyBorder="1" applyAlignment="1">
      <alignment horizontal="right" vertical="center"/>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179" fontId="25" fillId="7" borderId="0" xfId="0" quotePrefix="1" applyNumberFormat="1" applyFont="1" applyFill="1" applyAlignment="1">
      <alignment horizontal="left" vertical="top"/>
    </xf>
    <xf numFmtId="0" fontId="5" fillId="3" borderId="0" xfId="0" applyFont="1" applyFill="1" applyAlignment="1">
      <alignment horizontal="center" vertical="center"/>
    </xf>
    <xf numFmtId="0" fontId="0" fillId="3" borderId="0" xfId="0" applyFill="1" applyAlignment="1">
      <alignment horizontal="center" vertical="center"/>
    </xf>
    <xf numFmtId="0" fontId="0" fillId="4" borderId="2" xfId="0" applyFill="1" applyBorder="1" applyAlignment="1" applyProtection="1">
      <alignment horizontal="left" vertical="center"/>
      <protection locked="0"/>
    </xf>
    <xf numFmtId="0" fontId="0" fillId="3" borderId="24" xfId="0" applyFill="1" applyBorder="1" applyAlignment="1">
      <alignment horizontal="left" vertical="center"/>
    </xf>
    <xf numFmtId="0" fontId="0" fillId="3" borderId="43" xfId="0" applyFill="1" applyBorder="1" applyAlignment="1">
      <alignment horizontal="left"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10" xfId="0" applyFill="1" applyBorder="1" applyAlignment="1">
      <alignment horizontal="center" vertical="center"/>
    </xf>
    <xf numFmtId="0" fontId="0" fillId="3" borderId="36" xfId="0" applyFill="1" applyBorder="1" applyAlignment="1">
      <alignment horizontal="center" vertical="center"/>
    </xf>
    <xf numFmtId="0" fontId="0" fillId="3" borderId="38"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4" xfId="0" applyFill="1" applyBorder="1" applyAlignment="1">
      <alignment horizontal="center" vertical="center"/>
    </xf>
    <xf numFmtId="0" fontId="0" fillId="3" borderId="40" xfId="0" applyFill="1" applyBorder="1" applyAlignment="1">
      <alignment horizontal="center" vertical="center"/>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xf>
    <xf numFmtId="0" fontId="13" fillId="4" borderId="1" xfId="0" applyFont="1" applyFill="1" applyBorder="1" applyAlignment="1" applyProtection="1">
      <alignment horizontal="center" vertical="center"/>
      <protection locked="0"/>
    </xf>
    <xf numFmtId="0" fontId="13"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15" fillId="3" borderId="5" xfId="0" applyFont="1" applyFill="1" applyBorder="1" applyAlignment="1" applyProtection="1">
      <alignment horizontal="left"/>
    </xf>
    <xf numFmtId="0" fontId="13" fillId="6" borderId="0" xfId="0" applyFont="1" applyFill="1" applyAlignment="1">
      <alignment horizontal="center" vertical="center" textRotation="255"/>
    </xf>
    <xf numFmtId="0" fontId="12" fillId="3" borderId="0" xfId="0" applyFont="1" applyFill="1" applyAlignment="1" applyProtection="1">
      <alignment horizontal="left" vertical="top" wrapText="1"/>
    </xf>
    <xf numFmtId="0" fontId="13" fillId="3" borderId="0" xfId="0" applyFont="1" applyFill="1" applyBorder="1" applyAlignment="1" applyProtection="1">
      <alignment horizontal="left" vertical="center"/>
    </xf>
    <xf numFmtId="0" fontId="12" fillId="3" borderId="0" xfId="0" applyFont="1" applyFill="1" applyAlignment="1" applyProtection="1">
      <alignment horizontal="left" vertical="top"/>
    </xf>
    <xf numFmtId="0" fontId="13" fillId="3" borderId="5" xfId="0" applyFont="1" applyFill="1" applyBorder="1" applyAlignment="1" applyProtection="1">
      <alignment horizontal="distributed"/>
    </xf>
    <xf numFmtId="0" fontId="13" fillId="3" borderId="46"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protection locked="0"/>
    </xf>
    <xf numFmtId="0" fontId="13" fillId="3" borderId="25" xfId="0" applyFont="1" applyFill="1" applyBorder="1" applyAlignment="1">
      <alignment horizontal="left" vertical="center"/>
    </xf>
    <xf numFmtId="0" fontId="13" fillId="3" borderId="47" xfId="0" applyFont="1" applyFill="1" applyBorder="1" applyAlignment="1">
      <alignment horizontal="left" vertical="center"/>
    </xf>
    <xf numFmtId="38" fontId="13" fillId="3" borderId="44" xfId="0" applyNumberFormat="1" applyFont="1" applyFill="1" applyBorder="1" applyAlignment="1">
      <alignment horizontal="right" vertical="center"/>
    </xf>
    <xf numFmtId="0" fontId="13" fillId="3" borderId="45" xfId="0" applyFont="1" applyFill="1" applyBorder="1" applyAlignment="1">
      <alignment horizontal="right" vertical="center"/>
    </xf>
    <xf numFmtId="0" fontId="13" fillId="3" borderId="46" xfId="0" applyFont="1" applyFill="1" applyBorder="1" applyAlignment="1">
      <alignment horizontal="right" vertical="center"/>
    </xf>
    <xf numFmtId="0" fontId="13" fillId="3" borderId="2" xfId="0" applyFont="1" applyFill="1" applyBorder="1" applyAlignment="1">
      <alignment horizontal="right" vertical="center"/>
    </xf>
    <xf numFmtId="178" fontId="13" fillId="3" borderId="44" xfId="0" applyNumberFormat="1" applyFont="1" applyFill="1" applyBorder="1" applyAlignment="1">
      <alignment horizontal="center" vertical="center"/>
    </xf>
    <xf numFmtId="178" fontId="13" fillId="3" borderId="45" xfId="0" applyNumberFormat="1" applyFont="1" applyFill="1" applyBorder="1" applyAlignment="1">
      <alignment horizontal="center" vertical="center"/>
    </xf>
    <xf numFmtId="178" fontId="13" fillId="3" borderId="25" xfId="0" applyNumberFormat="1" applyFont="1" applyFill="1" applyBorder="1" applyAlignment="1">
      <alignment horizontal="center" vertical="center"/>
    </xf>
    <xf numFmtId="178" fontId="13" fillId="3" borderId="46" xfId="0" applyNumberFormat="1" applyFont="1" applyFill="1" applyBorder="1" applyAlignment="1">
      <alignment horizontal="center" vertical="center"/>
    </xf>
    <xf numFmtId="178" fontId="13" fillId="3" borderId="2" xfId="0" applyNumberFormat="1" applyFont="1" applyFill="1" applyBorder="1" applyAlignment="1">
      <alignment horizontal="center" vertical="center"/>
    </xf>
    <xf numFmtId="178" fontId="13" fillId="3" borderId="47" xfId="0" applyNumberFormat="1" applyFont="1" applyFill="1" applyBorder="1" applyAlignment="1">
      <alignment horizontal="center" vertical="center"/>
    </xf>
    <xf numFmtId="0" fontId="13" fillId="5" borderId="0" xfId="0" applyFont="1" applyFill="1" applyAlignment="1">
      <alignment horizontal="center" vertical="center" textRotation="255"/>
    </xf>
    <xf numFmtId="0" fontId="13" fillId="3" borderId="45" xfId="0" applyFont="1" applyFill="1" applyBorder="1" applyAlignment="1">
      <alignment horizontal="center" vertical="center" shrinkToFit="1"/>
    </xf>
    <xf numFmtId="0" fontId="13" fillId="3" borderId="5" xfId="0" applyFont="1" applyFill="1" applyBorder="1" applyAlignment="1">
      <alignment horizontal="left" vertical="center"/>
    </xf>
    <xf numFmtId="0" fontId="16" fillId="3" borderId="46"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7" xfId="0" applyFont="1" applyFill="1" applyBorder="1" applyAlignment="1">
      <alignment horizontal="center" vertical="center"/>
    </xf>
    <xf numFmtId="177" fontId="13" fillId="3" borderId="44" xfId="0" applyNumberFormat="1" applyFont="1" applyFill="1" applyBorder="1" applyAlignment="1">
      <alignment horizontal="center" vertical="center"/>
    </xf>
    <xf numFmtId="177" fontId="13" fillId="3" borderId="45" xfId="0" applyNumberFormat="1" applyFont="1" applyFill="1" applyBorder="1" applyAlignment="1">
      <alignment horizontal="center" vertical="center"/>
    </xf>
    <xf numFmtId="177" fontId="13" fillId="3" borderId="25" xfId="0" applyNumberFormat="1" applyFont="1" applyFill="1" applyBorder="1" applyAlignment="1">
      <alignment horizontal="center" vertical="center"/>
    </xf>
    <xf numFmtId="177" fontId="13" fillId="3" borderId="46" xfId="0" applyNumberFormat="1" applyFont="1" applyFill="1" applyBorder="1" applyAlignment="1">
      <alignment horizontal="center" vertical="center"/>
    </xf>
    <xf numFmtId="177" fontId="13" fillId="3" borderId="2" xfId="0" applyNumberFormat="1" applyFont="1" applyFill="1" applyBorder="1" applyAlignment="1">
      <alignment horizontal="center" vertical="center"/>
    </xf>
    <xf numFmtId="177" fontId="13" fillId="3" borderId="47" xfId="0" applyNumberFormat="1" applyFont="1" applyFill="1" applyBorder="1" applyAlignment="1">
      <alignment horizontal="center" vertical="center"/>
    </xf>
    <xf numFmtId="176" fontId="13" fillId="3" borderId="44" xfId="0" applyNumberFormat="1" applyFont="1" applyFill="1" applyBorder="1" applyAlignment="1">
      <alignment horizontal="center" vertical="center"/>
    </xf>
    <xf numFmtId="176" fontId="13" fillId="3" borderId="45" xfId="0" applyNumberFormat="1" applyFont="1" applyFill="1" applyBorder="1" applyAlignment="1">
      <alignment horizontal="center" vertical="center"/>
    </xf>
    <xf numFmtId="176" fontId="13" fillId="3" borderId="25" xfId="0" applyNumberFormat="1" applyFont="1" applyFill="1" applyBorder="1" applyAlignment="1">
      <alignment horizontal="center" vertical="center"/>
    </xf>
    <xf numFmtId="176" fontId="13" fillId="3" borderId="46" xfId="0" applyNumberFormat="1" applyFont="1" applyFill="1" applyBorder="1" applyAlignment="1">
      <alignment horizontal="center" vertical="center"/>
    </xf>
    <xf numFmtId="176" fontId="13" fillId="3" borderId="2" xfId="0" applyNumberFormat="1" applyFont="1" applyFill="1" applyBorder="1" applyAlignment="1">
      <alignment horizontal="center" vertical="center"/>
    </xf>
    <xf numFmtId="176" fontId="13" fillId="3" borderId="47" xfId="0" applyNumberFormat="1" applyFont="1" applyFill="1" applyBorder="1" applyAlignment="1">
      <alignment horizontal="center" vertical="center"/>
    </xf>
    <xf numFmtId="0" fontId="12" fillId="3" borderId="0" xfId="0" applyFont="1" applyFill="1" applyAlignment="1">
      <alignment horizontal="left" vertical="center"/>
    </xf>
    <xf numFmtId="0" fontId="13" fillId="0" borderId="44" xfId="0" applyFont="1" applyFill="1" applyBorder="1" applyAlignment="1" applyProtection="1">
      <alignment horizontal="right" vertical="center"/>
      <protection locked="0"/>
    </xf>
    <xf numFmtId="0" fontId="13" fillId="0" borderId="45" xfId="0" applyFont="1" applyFill="1" applyBorder="1" applyAlignment="1" applyProtection="1">
      <alignment horizontal="right" vertical="center"/>
      <protection locked="0"/>
    </xf>
    <xf numFmtId="0" fontId="13" fillId="7" borderId="0" xfId="0" applyFont="1" applyFill="1" applyBorder="1" applyAlignment="1">
      <alignment horizontal="center" vertical="center"/>
    </xf>
    <xf numFmtId="0" fontId="13" fillId="7" borderId="51" xfId="0" applyFont="1" applyFill="1" applyBorder="1" applyAlignment="1">
      <alignment horizontal="center" vertical="center"/>
    </xf>
    <xf numFmtId="0" fontId="13" fillId="7" borderId="0" xfId="0" applyFont="1" applyFill="1" applyBorder="1" applyAlignment="1">
      <alignment horizontal="left" vertical="center"/>
    </xf>
    <xf numFmtId="0" fontId="13" fillId="7" borderId="51" xfId="0" applyFont="1" applyFill="1" applyBorder="1" applyAlignment="1">
      <alignment horizontal="left" vertical="center"/>
    </xf>
    <xf numFmtId="0" fontId="15" fillId="3" borderId="0" xfId="0" applyFont="1" applyFill="1" applyAlignment="1">
      <alignment horizontal="left" vertical="top" wrapText="1"/>
    </xf>
    <xf numFmtId="0" fontId="13" fillId="4" borderId="0" xfId="0" applyFont="1" applyFill="1" applyAlignment="1" applyProtection="1">
      <alignment horizontal="right" vertical="center"/>
      <protection locked="0"/>
    </xf>
    <xf numFmtId="0" fontId="12" fillId="3" borderId="0" xfId="0" applyFont="1" applyFill="1" applyAlignment="1">
      <alignment horizontal="left" vertical="top" wrapText="1"/>
    </xf>
    <xf numFmtId="0" fontId="12" fillId="3" borderId="0" xfId="0" applyFont="1" applyFill="1" applyAlignment="1">
      <alignment horizontal="center" vertical="center"/>
    </xf>
    <xf numFmtId="0" fontId="15" fillId="3" borderId="52" xfId="0" applyFont="1" applyFill="1" applyBorder="1" applyAlignment="1" applyProtection="1">
      <alignment horizontal="right" wrapText="1"/>
      <protection locked="0"/>
    </xf>
    <xf numFmtId="0" fontId="15" fillId="3" borderId="3" xfId="0" applyFont="1" applyFill="1" applyBorder="1" applyAlignment="1" applyProtection="1">
      <alignment horizontal="right" wrapText="1"/>
      <protection locked="0"/>
    </xf>
    <xf numFmtId="0" fontId="20" fillId="3" borderId="0" xfId="0" applyFont="1" applyFill="1" applyAlignment="1">
      <alignment vertical="top" wrapText="1"/>
    </xf>
    <xf numFmtId="0" fontId="21" fillId="3" borderId="0" xfId="0" applyFont="1" applyFill="1" applyAlignment="1">
      <alignment vertical="top" wrapText="1"/>
    </xf>
    <xf numFmtId="0" fontId="15" fillId="3" borderId="1"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4" borderId="3" xfId="0" applyFont="1" applyFill="1" applyBorder="1" applyAlignment="1">
      <alignment horizontal="center" vertical="center" wrapText="1"/>
    </xf>
    <xf numFmtId="58" fontId="0" fillId="0" borderId="1" xfId="0" applyNumberFormat="1" applyBorder="1" applyAlignment="1">
      <alignment horizontal="distributed" vertical="center"/>
    </xf>
  </cellXfs>
  <cellStyles count="4">
    <cellStyle name="パーセント" xfId="2" builtinId="5"/>
    <cellStyle name="ハイパーリンク" xfId="3" builtinId="8"/>
    <cellStyle name="桁区切り" xfId="1" builtinId="6"/>
    <cellStyle name="標準" xfId="0" builtinId="0"/>
  </cellStyles>
  <dxfs count="2">
    <dxf>
      <font>
        <b/>
        <i val="0"/>
        <color rgb="FFFF0000"/>
      </font>
      <fill>
        <patternFill>
          <bgColor theme="5"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10</xdr:row>
          <xdr:rowOff>228600</xdr:rowOff>
        </xdr:from>
        <xdr:to>
          <xdr:col>1</xdr:col>
          <xdr:colOff>57150</xdr:colOff>
          <xdr:row>11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11</xdr:row>
          <xdr:rowOff>228600</xdr:rowOff>
        </xdr:from>
        <xdr:to>
          <xdr:col>1</xdr:col>
          <xdr:colOff>57150</xdr:colOff>
          <xdr:row>12</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xdr:row>
          <xdr:rowOff>228600</xdr:rowOff>
        </xdr:from>
        <xdr:to>
          <xdr:col>1</xdr:col>
          <xdr:colOff>123825</xdr:colOff>
          <xdr:row>7</xdr:row>
          <xdr:rowOff>228600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xdr:row>
          <xdr:rowOff>0</xdr:rowOff>
        </xdr:from>
        <xdr:to>
          <xdr:col>1</xdr:col>
          <xdr:colOff>495300</xdr:colOff>
          <xdr:row>8</xdr:row>
          <xdr:rowOff>238125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200025</xdr:colOff>
      <xdr:row>11</xdr:row>
      <xdr:rowOff>28575</xdr:rowOff>
    </xdr:from>
    <xdr:to>
      <xdr:col>30</xdr:col>
      <xdr:colOff>161925</xdr:colOff>
      <xdr:row>11</xdr:row>
      <xdr:rowOff>219075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553200" y="2590800"/>
          <a:ext cx="1809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66</xdr:row>
      <xdr:rowOff>180975</xdr:rowOff>
    </xdr:from>
    <xdr:to>
      <xdr:col>30</xdr:col>
      <xdr:colOff>161925</xdr:colOff>
      <xdr:row>70</xdr:row>
      <xdr:rowOff>47625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23875" y="16811625"/>
          <a:ext cx="6210300" cy="58102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iei@matsu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1B73-66E3-4FB3-9047-77D954D28683}">
  <dimension ref="A1:AE45"/>
  <sheetViews>
    <sheetView tabSelected="1" topLeftCell="A2" zoomScaleNormal="100" zoomScaleSheetLayoutView="100" workbookViewId="0">
      <selection activeCell="H12" sqref="H12"/>
    </sheetView>
  </sheetViews>
  <sheetFormatPr defaultColWidth="0" defaultRowHeight="18.75" zeroHeight="1" x14ac:dyDescent="0.4"/>
  <cols>
    <col min="1" max="10" width="9.125" customWidth="1"/>
    <col min="11" max="11" width="4.125" bestFit="1" customWidth="1"/>
    <col min="12" max="12" width="52.75" style="45" customWidth="1"/>
    <col min="13" max="13" width="4.125" customWidth="1"/>
    <col min="14" max="16" width="9" style="6" hidden="1" customWidth="1"/>
    <col min="17" max="17" width="9.5" style="6" hidden="1" customWidth="1"/>
    <col min="18" max="19" width="9" style="6" hidden="1" customWidth="1"/>
    <col min="20" max="21" width="9.5" style="6" hidden="1" customWidth="1"/>
    <col min="22" max="22" width="10" style="6" hidden="1" customWidth="1"/>
    <col min="23" max="23" width="9.375" style="6" hidden="1" customWidth="1"/>
    <col min="24" max="25" width="9" style="6" hidden="1" customWidth="1"/>
    <col min="26" max="28" width="9" style="34" hidden="1" customWidth="1"/>
    <col min="29" max="31" width="9" style="18" hidden="1" customWidth="1"/>
    <col min="32" max="16384" width="9" hidden="1"/>
  </cols>
  <sheetData>
    <row r="1" spans="1:23" ht="138" customHeight="1" thickBot="1" x14ac:dyDescent="0.45">
      <c r="A1" s="139" t="s">
        <v>172</v>
      </c>
      <c r="B1" s="140"/>
      <c r="C1" s="140"/>
      <c r="D1" s="140"/>
      <c r="E1" s="140"/>
      <c r="F1" s="140"/>
      <c r="G1" s="140"/>
      <c r="H1" s="140"/>
      <c r="I1" s="140"/>
      <c r="J1" s="140"/>
      <c r="K1" s="140"/>
      <c r="L1" s="43"/>
      <c r="M1" s="39"/>
    </row>
    <row r="2" spans="1:23" ht="19.5" thickBot="1" x14ac:dyDescent="0.45">
      <c r="A2" s="167" t="s">
        <v>55</v>
      </c>
      <c r="B2" s="167"/>
      <c r="C2" s="167"/>
      <c r="D2" s="167"/>
      <c r="E2" s="167"/>
      <c r="F2" s="167"/>
      <c r="G2" s="167"/>
      <c r="H2" s="167"/>
      <c r="I2" s="167"/>
      <c r="J2" s="167"/>
      <c r="K2" s="42"/>
      <c r="L2" s="103" t="s">
        <v>159</v>
      </c>
      <c r="M2" s="141" t="s">
        <v>125</v>
      </c>
      <c r="T2" s="6" t="s">
        <v>34</v>
      </c>
      <c r="V2" s="6" t="s">
        <v>35</v>
      </c>
    </row>
    <row r="3" spans="1:23" ht="18.75" customHeight="1" x14ac:dyDescent="0.4">
      <c r="A3" s="2"/>
      <c r="B3" s="2"/>
      <c r="C3" s="2"/>
      <c r="D3" s="2"/>
      <c r="E3" s="2"/>
      <c r="F3" s="2"/>
      <c r="G3" s="2"/>
      <c r="H3" s="2"/>
      <c r="I3" s="2"/>
      <c r="J3" s="2"/>
      <c r="K3" s="42"/>
      <c r="L3" s="44"/>
      <c r="M3" s="142"/>
      <c r="N3" s="6" t="s">
        <v>43</v>
      </c>
      <c r="O3" s="6" t="s">
        <v>41</v>
      </c>
      <c r="R3" s="6" t="s">
        <v>34</v>
      </c>
      <c r="S3" s="6" t="s">
        <v>35</v>
      </c>
      <c r="T3" s="7" t="s">
        <v>47</v>
      </c>
      <c r="U3" s="7"/>
      <c r="V3" s="6" t="s">
        <v>47</v>
      </c>
    </row>
    <row r="4" spans="1:23" ht="15.75" customHeight="1" x14ac:dyDescent="0.4">
      <c r="A4" s="2" t="s">
        <v>174</v>
      </c>
      <c r="B4" s="2"/>
      <c r="C4" s="2"/>
      <c r="D4" s="2"/>
      <c r="E4" s="2"/>
      <c r="F4" s="2"/>
      <c r="G4" s="2"/>
      <c r="H4" s="2"/>
      <c r="I4" s="2"/>
      <c r="J4" s="2"/>
      <c r="K4" s="42"/>
      <c r="L4" s="98"/>
      <c r="M4" s="142"/>
      <c r="N4" s="6" t="s">
        <v>44</v>
      </c>
      <c r="O4" s="6" t="s">
        <v>42</v>
      </c>
      <c r="Q4" s="6" t="s">
        <v>25</v>
      </c>
      <c r="R4" s="8">
        <f t="shared" ref="R4:R12" si="0">IF(OR(B20="",B20=0),0,B20)</f>
        <v>0</v>
      </c>
      <c r="S4" s="8">
        <f t="shared" ref="S4:S11" si="1">IF(F20=$O$4,"－",G20)</f>
        <v>0</v>
      </c>
      <c r="T4" s="9"/>
      <c r="U4" s="9"/>
      <c r="V4" s="9"/>
    </row>
    <row r="5" spans="1:23" ht="15.75" customHeight="1" x14ac:dyDescent="0.4">
      <c r="A5" s="2" t="s">
        <v>173</v>
      </c>
      <c r="B5" s="2"/>
      <c r="C5" s="2"/>
      <c r="D5" s="2"/>
      <c r="E5" s="2"/>
      <c r="F5" s="2"/>
      <c r="G5" s="2"/>
      <c r="H5" s="2"/>
      <c r="I5" s="2"/>
      <c r="J5" s="2"/>
      <c r="K5" s="42"/>
      <c r="L5" s="166" t="s">
        <v>149</v>
      </c>
      <c r="M5" s="142"/>
      <c r="N5" s="6" t="s">
        <v>45</v>
      </c>
      <c r="Q5" s="6" t="s">
        <v>26</v>
      </c>
      <c r="R5" s="8">
        <f t="shared" si="0"/>
        <v>0</v>
      </c>
      <c r="S5" s="8">
        <f t="shared" si="1"/>
        <v>0</v>
      </c>
      <c r="T5" s="9"/>
      <c r="U5" s="9"/>
      <c r="V5" s="9"/>
    </row>
    <row r="6" spans="1:23" ht="15" customHeight="1" x14ac:dyDescent="0.4">
      <c r="A6" s="2"/>
      <c r="B6" s="2"/>
      <c r="C6" s="2"/>
      <c r="D6" s="2"/>
      <c r="E6" s="2"/>
      <c r="F6" s="2"/>
      <c r="G6" s="2"/>
      <c r="H6" s="2"/>
      <c r="I6" s="2"/>
      <c r="J6" s="2"/>
      <c r="K6" s="42"/>
      <c r="L6" s="166"/>
      <c r="M6" s="142"/>
      <c r="N6" s="6" t="s">
        <v>46</v>
      </c>
      <c r="Q6" s="6" t="s">
        <v>27</v>
      </c>
      <c r="R6" s="8">
        <f t="shared" si="0"/>
        <v>0</v>
      </c>
      <c r="S6" s="8">
        <f t="shared" si="1"/>
        <v>0</v>
      </c>
      <c r="T6" s="10">
        <f>SUM(R4:R6)</f>
        <v>0</v>
      </c>
      <c r="U6" s="10">
        <f>COUNTIF(F20:F22,"〇")</f>
        <v>0</v>
      </c>
      <c r="V6" s="10" t="str">
        <f>IF(U6&lt;3,$O$4,IF(S6=$O$4,"－",SUM(S4:S6)))</f>
        <v>－</v>
      </c>
      <c r="W6" s="11" t="str">
        <f>IFERROR(IF(V6=$O$4,"－",ROUNDDOWN(V6/T6,2)),"")</f>
        <v>－</v>
      </c>
    </row>
    <row r="7" spans="1:23" x14ac:dyDescent="0.4">
      <c r="A7" s="3" t="s">
        <v>0</v>
      </c>
      <c r="B7" s="2"/>
      <c r="C7" s="2"/>
      <c r="D7" s="2"/>
      <c r="E7" s="2"/>
      <c r="F7" s="2"/>
      <c r="G7" s="2"/>
      <c r="H7" s="2"/>
      <c r="I7" s="2"/>
      <c r="J7" s="2"/>
      <c r="K7" s="42"/>
      <c r="L7" s="44"/>
      <c r="M7" s="142"/>
      <c r="Q7" s="6" t="s">
        <v>28</v>
      </c>
      <c r="R7" s="8">
        <f t="shared" si="0"/>
        <v>0</v>
      </c>
      <c r="S7" s="8">
        <f t="shared" si="1"/>
        <v>0</v>
      </c>
      <c r="T7" s="10">
        <f t="shared" ref="T7:T12" si="2">SUM(R5:R7)</f>
        <v>0</v>
      </c>
      <c r="U7" s="10">
        <f t="shared" ref="U7:U12" si="3">COUNTIF(F21:F23,"〇")</f>
        <v>0</v>
      </c>
      <c r="V7" s="10" t="str">
        <f t="shared" ref="V7:V12" si="4">IF(U7&lt;3,$O$4,IF(S7=$O$4,"－",SUM(S5:S7)))</f>
        <v>－</v>
      </c>
      <c r="W7" s="11" t="str">
        <f t="shared" ref="W7:W12" si="5">IFERROR(IF(V7=$O$4,"－",ROUNDDOWN(V7/T7,2)),"")</f>
        <v>－</v>
      </c>
    </row>
    <row r="8" spans="1:23" ht="19.5" x14ac:dyDescent="0.4">
      <c r="A8" s="49"/>
      <c r="B8" s="2" t="s">
        <v>21</v>
      </c>
      <c r="C8" s="2"/>
      <c r="D8" s="2"/>
      <c r="E8" s="2"/>
      <c r="F8" s="2"/>
      <c r="G8" s="2"/>
      <c r="H8" s="2"/>
      <c r="I8" s="2"/>
      <c r="J8" s="2"/>
      <c r="K8" s="42"/>
      <c r="L8" s="46" t="s">
        <v>129</v>
      </c>
      <c r="M8" s="142"/>
      <c r="Q8" s="6" t="s">
        <v>29</v>
      </c>
      <c r="R8" s="8">
        <f t="shared" si="0"/>
        <v>0</v>
      </c>
      <c r="S8" s="8">
        <f t="shared" si="1"/>
        <v>0</v>
      </c>
      <c r="T8" s="10">
        <f t="shared" si="2"/>
        <v>0</v>
      </c>
      <c r="U8" s="10">
        <f t="shared" si="3"/>
        <v>0</v>
      </c>
      <c r="V8" s="10" t="str">
        <f t="shared" si="4"/>
        <v>－</v>
      </c>
      <c r="W8" s="11" t="str">
        <f t="shared" si="5"/>
        <v>－</v>
      </c>
    </row>
    <row r="9" spans="1:23" ht="19.5" x14ac:dyDescent="0.4">
      <c r="A9" s="49"/>
      <c r="B9" s="2" t="s">
        <v>22</v>
      </c>
      <c r="C9" s="2"/>
      <c r="D9" s="2"/>
      <c r="E9" s="2"/>
      <c r="F9" s="2"/>
      <c r="G9" s="2"/>
      <c r="H9" s="2"/>
      <c r="I9" s="2"/>
      <c r="J9" s="2"/>
      <c r="K9" s="42"/>
      <c r="L9" s="46" t="s">
        <v>130</v>
      </c>
      <c r="M9" s="142"/>
      <c r="Q9" s="6" t="s">
        <v>30</v>
      </c>
      <c r="R9" s="8">
        <f t="shared" si="0"/>
        <v>0</v>
      </c>
      <c r="S9" s="8">
        <f t="shared" si="1"/>
        <v>0</v>
      </c>
      <c r="T9" s="10">
        <f t="shared" si="2"/>
        <v>0</v>
      </c>
      <c r="U9" s="10">
        <f t="shared" si="3"/>
        <v>0</v>
      </c>
      <c r="V9" s="10" t="str">
        <f t="shared" si="4"/>
        <v>－</v>
      </c>
      <c r="W9" s="11" t="str">
        <f t="shared" si="5"/>
        <v>－</v>
      </c>
    </row>
    <row r="10" spans="1:23" ht="11.25" customHeight="1" x14ac:dyDescent="0.4">
      <c r="A10" s="2"/>
      <c r="B10" s="2"/>
      <c r="C10" s="2"/>
      <c r="D10" s="2"/>
      <c r="E10" s="2"/>
      <c r="F10" s="2"/>
      <c r="G10" s="2"/>
      <c r="H10" s="2"/>
      <c r="I10" s="2"/>
      <c r="J10" s="2"/>
      <c r="K10" s="42"/>
      <c r="L10" s="44"/>
      <c r="M10" s="142"/>
      <c r="Q10" s="6" t="s">
        <v>31</v>
      </c>
      <c r="R10" s="8">
        <f t="shared" si="0"/>
        <v>0</v>
      </c>
      <c r="S10" s="8">
        <f t="shared" si="1"/>
        <v>0</v>
      </c>
      <c r="T10" s="10">
        <f t="shared" si="2"/>
        <v>0</v>
      </c>
      <c r="U10" s="10">
        <f t="shared" si="3"/>
        <v>0</v>
      </c>
      <c r="V10" s="10" t="str">
        <f t="shared" si="4"/>
        <v>－</v>
      </c>
      <c r="W10" s="11" t="str">
        <f t="shared" si="5"/>
        <v>－</v>
      </c>
    </row>
    <row r="11" spans="1:23" x14ac:dyDescent="0.4">
      <c r="A11" s="3" t="s">
        <v>1</v>
      </c>
      <c r="B11" s="2"/>
      <c r="C11" s="2"/>
      <c r="D11" s="2"/>
      <c r="E11" s="2"/>
      <c r="F11" s="2"/>
      <c r="G11" s="2"/>
      <c r="H11" s="2"/>
      <c r="I11" s="2"/>
      <c r="J11" s="2"/>
      <c r="K11" s="42"/>
      <c r="L11" s="44"/>
      <c r="M11" s="142"/>
      <c r="Q11" s="6" t="s">
        <v>32</v>
      </c>
      <c r="R11" s="8">
        <f t="shared" si="0"/>
        <v>0</v>
      </c>
      <c r="S11" s="8">
        <f t="shared" si="1"/>
        <v>0</v>
      </c>
      <c r="T11" s="10">
        <f t="shared" si="2"/>
        <v>0</v>
      </c>
      <c r="U11" s="10">
        <f t="shared" si="3"/>
        <v>0</v>
      </c>
      <c r="V11" s="10" t="str">
        <f t="shared" si="4"/>
        <v>－</v>
      </c>
      <c r="W11" s="11" t="str">
        <f t="shared" si="5"/>
        <v>－</v>
      </c>
    </row>
    <row r="12" spans="1:23" ht="19.5" x14ac:dyDescent="0.4">
      <c r="A12" s="49"/>
      <c r="B12" s="2" t="s">
        <v>24</v>
      </c>
      <c r="C12" s="2"/>
      <c r="D12" s="2"/>
      <c r="E12" s="2"/>
      <c r="F12" s="2"/>
      <c r="G12" s="2"/>
      <c r="H12" s="2" t="s">
        <v>188</v>
      </c>
      <c r="I12" s="2"/>
      <c r="J12" s="2"/>
      <c r="K12" s="42"/>
      <c r="L12" s="46" t="s">
        <v>131</v>
      </c>
      <c r="M12" s="142"/>
      <c r="Q12" s="6" t="s">
        <v>33</v>
      </c>
      <c r="R12" s="8">
        <f t="shared" si="0"/>
        <v>0</v>
      </c>
      <c r="S12" s="8">
        <f>IF(F28=$O$4,"－",G28)</f>
        <v>0</v>
      </c>
      <c r="T12" s="10">
        <f t="shared" si="2"/>
        <v>0</v>
      </c>
      <c r="U12" s="10">
        <f t="shared" si="3"/>
        <v>0</v>
      </c>
      <c r="V12" s="10" t="str">
        <f t="shared" si="4"/>
        <v>－</v>
      </c>
      <c r="W12" s="11" t="str">
        <f t="shared" si="5"/>
        <v>－</v>
      </c>
    </row>
    <row r="13" spans="1:23" ht="19.5" x14ac:dyDescent="0.4">
      <c r="A13" s="49"/>
      <c r="B13" s="2" t="s">
        <v>53</v>
      </c>
      <c r="C13" s="2"/>
      <c r="D13" s="2"/>
      <c r="E13" s="2"/>
      <c r="F13" s="2"/>
      <c r="G13" s="2"/>
      <c r="H13" s="2"/>
      <c r="I13" s="2"/>
      <c r="J13" s="2"/>
      <c r="K13" s="42"/>
      <c r="L13" s="46" t="s">
        <v>132</v>
      </c>
      <c r="M13" s="142"/>
      <c r="Q13" s="12"/>
      <c r="W13" s="6" t="s">
        <v>69</v>
      </c>
    </row>
    <row r="14" spans="1:23" ht="19.5" x14ac:dyDescent="0.4">
      <c r="A14" s="4"/>
      <c r="B14" s="168" t="s">
        <v>57</v>
      </c>
      <c r="C14" s="168"/>
      <c r="D14" s="169"/>
      <c r="E14" s="169"/>
      <c r="F14" s="169"/>
      <c r="G14" s="169"/>
      <c r="H14" s="169"/>
      <c r="I14" s="2" t="s">
        <v>58</v>
      </c>
      <c r="J14" s="2"/>
      <c r="K14" s="42"/>
      <c r="L14" s="46"/>
      <c r="M14" s="142"/>
      <c r="Q14" s="12"/>
    </row>
    <row r="15" spans="1:23" ht="9.75" customHeight="1" x14ac:dyDescent="0.4">
      <c r="A15" s="2"/>
      <c r="B15" s="2"/>
      <c r="C15" s="2"/>
      <c r="D15" s="2"/>
      <c r="E15" s="2"/>
      <c r="F15" s="2"/>
      <c r="G15" s="2"/>
      <c r="H15" s="2"/>
      <c r="I15" s="2"/>
      <c r="J15" s="2"/>
      <c r="K15" s="42"/>
      <c r="L15" s="44"/>
      <c r="M15" s="142"/>
      <c r="Q15" s="12"/>
    </row>
    <row r="16" spans="1:23" ht="20.25" thickBot="1" x14ac:dyDescent="0.45">
      <c r="A16" s="3" t="s">
        <v>60</v>
      </c>
      <c r="B16" s="2"/>
      <c r="C16" s="2"/>
      <c r="D16" s="2"/>
      <c r="E16" s="2"/>
      <c r="F16" s="2"/>
      <c r="G16" s="2"/>
      <c r="H16" s="2"/>
      <c r="I16" s="2"/>
      <c r="J16" s="2"/>
      <c r="K16" s="42"/>
      <c r="L16" s="44"/>
      <c r="M16" s="142"/>
      <c r="O16" s="14" t="s">
        <v>14</v>
      </c>
      <c r="P16" s="14" t="s">
        <v>15</v>
      </c>
      <c r="Q16" s="14" t="s">
        <v>16</v>
      </c>
      <c r="R16" s="14" t="s">
        <v>17</v>
      </c>
      <c r="S16" s="14" t="s">
        <v>18</v>
      </c>
      <c r="T16" s="14" t="s">
        <v>19</v>
      </c>
      <c r="U16" s="14" t="s">
        <v>20</v>
      </c>
      <c r="V16" s="14"/>
    </row>
    <row r="17" spans="1:28" ht="19.5" x14ac:dyDescent="0.4">
      <c r="A17" s="66" t="s">
        <v>13</v>
      </c>
      <c r="B17" s="161" t="s">
        <v>2</v>
      </c>
      <c r="C17" s="162"/>
      <c r="D17" s="162"/>
      <c r="E17" s="163"/>
      <c r="F17" s="162" t="s">
        <v>12</v>
      </c>
      <c r="G17" s="162"/>
      <c r="H17" s="162"/>
      <c r="I17" s="162"/>
      <c r="J17" s="163"/>
      <c r="K17" s="42"/>
      <c r="L17" s="44"/>
      <c r="M17" s="142"/>
      <c r="O17" s="15">
        <f t="shared" ref="O17:U17" si="6">COUNTIF(D33:D34,"対象")</f>
        <v>0</v>
      </c>
      <c r="P17" s="15">
        <f t="shared" si="6"/>
        <v>0</v>
      </c>
      <c r="Q17" s="15">
        <f t="shared" si="6"/>
        <v>0</v>
      </c>
      <c r="R17" s="15">
        <f t="shared" si="6"/>
        <v>0</v>
      </c>
      <c r="S17" s="15">
        <f t="shared" si="6"/>
        <v>0</v>
      </c>
      <c r="T17" s="15">
        <f t="shared" si="6"/>
        <v>0</v>
      </c>
      <c r="U17" s="15">
        <f t="shared" si="6"/>
        <v>0</v>
      </c>
      <c r="V17" s="15"/>
      <c r="W17" s="12"/>
      <c r="X17" s="13"/>
      <c r="Y17" s="13"/>
      <c r="Z17" s="35"/>
      <c r="AA17" s="35"/>
      <c r="AB17" s="35"/>
    </row>
    <row r="18" spans="1:28" ht="19.5" x14ac:dyDescent="0.4">
      <c r="A18" s="159" t="s">
        <v>48</v>
      </c>
      <c r="B18" s="70" t="s">
        <v>36</v>
      </c>
      <c r="C18" s="71" t="s">
        <v>37</v>
      </c>
      <c r="D18" s="72" t="s">
        <v>38</v>
      </c>
      <c r="E18" s="164" t="s">
        <v>39</v>
      </c>
      <c r="F18" s="181" t="s">
        <v>40</v>
      </c>
      <c r="G18" s="71" t="s">
        <v>36</v>
      </c>
      <c r="H18" s="71" t="s">
        <v>37</v>
      </c>
      <c r="I18" s="72" t="s">
        <v>38</v>
      </c>
      <c r="J18" s="164" t="s">
        <v>39</v>
      </c>
      <c r="K18" s="42"/>
      <c r="L18" s="46" t="s">
        <v>133</v>
      </c>
      <c r="M18" s="142"/>
      <c r="O18" s="15">
        <f t="shared" ref="O18:U18" si="7">IF(AND(D36="〇",O17&lt;1),1,0)</f>
        <v>0</v>
      </c>
      <c r="P18" s="15">
        <f t="shared" si="7"/>
        <v>0</v>
      </c>
      <c r="Q18" s="15">
        <f t="shared" si="7"/>
        <v>0</v>
      </c>
      <c r="R18" s="15">
        <f t="shared" si="7"/>
        <v>0</v>
      </c>
      <c r="S18" s="15">
        <f t="shared" si="7"/>
        <v>0</v>
      </c>
      <c r="T18" s="15">
        <f t="shared" si="7"/>
        <v>0</v>
      </c>
      <c r="U18" s="15">
        <f t="shared" si="7"/>
        <v>0</v>
      </c>
      <c r="V18" s="15">
        <f>SUM(O18:U18)</f>
        <v>0</v>
      </c>
      <c r="W18" s="12"/>
      <c r="X18" s="13"/>
      <c r="Y18" s="13"/>
      <c r="Z18" s="35"/>
      <c r="AA18" s="35"/>
      <c r="AB18" s="35"/>
    </row>
    <row r="19" spans="1:28" ht="20.25" thickBot="1" x14ac:dyDescent="0.45">
      <c r="A19" s="160"/>
      <c r="B19" s="50" t="s">
        <v>43</v>
      </c>
      <c r="C19" s="51"/>
      <c r="D19" s="52"/>
      <c r="E19" s="165"/>
      <c r="F19" s="182"/>
      <c r="G19" s="76" t="str">
        <f>IF(B19="","",B19)</f>
        <v>事業</v>
      </c>
      <c r="H19" s="76" t="str">
        <f t="shared" ref="H19:I19" si="8">IF(C19="","",C19)</f>
        <v/>
      </c>
      <c r="I19" s="77" t="str">
        <f t="shared" si="8"/>
        <v/>
      </c>
      <c r="J19" s="165"/>
      <c r="K19" s="42"/>
      <c r="L19" s="46" t="s">
        <v>134</v>
      </c>
      <c r="M19" s="142"/>
      <c r="W19" s="12"/>
      <c r="X19" s="13"/>
      <c r="Y19" s="13"/>
      <c r="Z19" s="35"/>
      <c r="AA19" s="35"/>
      <c r="AB19" s="35"/>
    </row>
    <row r="20" spans="1:28" ht="19.5" x14ac:dyDescent="0.4">
      <c r="A20" s="67" t="s">
        <v>3</v>
      </c>
      <c r="B20" s="53"/>
      <c r="C20" s="54"/>
      <c r="D20" s="55"/>
      <c r="E20" s="73">
        <f t="shared" ref="E20:E28" si="9">SUM(B20:D20)</f>
        <v>0</v>
      </c>
      <c r="F20" s="62"/>
      <c r="G20" s="63"/>
      <c r="H20" s="63"/>
      <c r="I20" s="64"/>
      <c r="J20" s="78" t="str">
        <f>IF(F20="〇",SUM(G20:I20),"－")</f>
        <v>－</v>
      </c>
      <c r="K20" s="42"/>
      <c r="L20" s="46" t="s">
        <v>135</v>
      </c>
      <c r="M20" s="142"/>
      <c r="O20" s="6" t="str">
        <f t="shared" ref="O20:U20" si="10">IF(D$36="〇",D32,"")</f>
        <v/>
      </c>
      <c r="P20" s="6" t="str">
        <f t="shared" si="10"/>
        <v/>
      </c>
      <c r="Q20" s="6" t="str">
        <f t="shared" si="10"/>
        <v/>
      </c>
      <c r="R20" s="6" t="str">
        <f t="shared" si="10"/>
        <v/>
      </c>
      <c r="S20" s="6" t="str">
        <f t="shared" si="10"/>
        <v/>
      </c>
      <c r="T20" s="6" t="str">
        <f t="shared" si="10"/>
        <v/>
      </c>
      <c r="U20" s="6" t="str">
        <f t="shared" si="10"/>
        <v/>
      </c>
      <c r="V20" s="6" t="str">
        <f>O20&amp;P20&amp;Q20&amp;R20&amp;S20&amp;T20&amp;U20</f>
        <v/>
      </c>
      <c r="W20" s="12"/>
    </row>
    <row r="21" spans="1:28" ht="19.5" x14ac:dyDescent="0.4">
      <c r="A21" s="68" t="s">
        <v>4</v>
      </c>
      <c r="B21" s="56"/>
      <c r="C21" s="57"/>
      <c r="D21" s="58"/>
      <c r="E21" s="74">
        <f t="shared" si="9"/>
        <v>0</v>
      </c>
      <c r="F21" s="137"/>
      <c r="G21" s="57"/>
      <c r="H21" s="57"/>
      <c r="I21" s="58"/>
      <c r="J21" s="74" t="str">
        <f t="shared" ref="J21:J28" si="11">IF(F21="〇",SUM(G21:I21),"－")</f>
        <v>－</v>
      </c>
      <c r="K21" s="42"/>
      <c r="L21" s="46" t="s">
        <v>186</v>
      </c>
      <c r="M21" s="142"/>
      <c r="O21" s="6" t="str">
        <f t="shared" ref="O21:O23" si="12">IF(D$36="〇",D33,"")</f>
        <v/>
      </c>
      <c r="P21" s="6" t="str">
        <f t="shared" ref="P21:U23" si="13">IF(E$36="〇",E33,"")</f>
        <v/>
      </c>
      <c r="Q21" s="6" t="str">
        <f t="shared" si="13"/>
        <v/>
      </c>
      <c r="R21" s="6" t="str">
        <f t="shared" si="13"/>
        <v/>
      </c>
      <c r="S21" s="6" t="str">
        <f t="shared" si="13"/>
        <v/>
      </c>
      <c r="T21" s="6" t="str">
        <f t="shared" si="13"/>
        <v/>
      </c>
      <c r="U21" s="6" t="str">
        <f t="shared" si="13"/>
        <v/>
      </c>
      <c r="V21" s="6" t="str">
        <f t="shared" ref="V21:V22" si="14">O21&amp;P21&amp;Q21&amp;R21&amp;S21&amp;T21&amp;U21</f>
        <v/>
      </c>
      <c r="W21" s="143"/>
    </row>
    <row r="22" spans="1:28" ht="19.5" x14ac:dyDescent="0.4">
      <c r="A22" s="68" t="s">
        <v>5</v>
      </c>
      <c r="B22" s="56"/>
      <c r="C22" s="57"/>
      <c r="D22" s="58"/>
      <c r="E22" s="74">
        <f t="shared" si="9"/>
        <v>0</v>
      </c>
      <c r="F22" s="135"/>
      <c r="G22" s="57"/>
      <c r="H22" s="57"/>
      <c r="I22" s="58"/>
      <c r="J22" s="74" t="str">
        <f t="shared" si="11"/>
        <v>－</v>
      </c>
      <c r="K22" s="42"/>
      <c r="L22" s="46" t="s">
        <v>136</v>
      </c>
      <c r="M22" s="142"/>
      <c r="O22" s="6" t="str">
        <f t="shared" si="12"/>
        <v/>
      </c>
      <c r="P22" s="6" t="str">
        <f t="shared" si="13"/>
        <v/>
      </c>
      <c r="Q22" s="6" t="str">
        <f t="shared" si="13"/>
        <v/>
      </c>
      <c r="R22" s="6" t="str">
        <f t="shared" si="13"/>
        <v/>
      </c>
      <c r="S22" s="6" t="str">
        <f t="shared" si="13"/>
        <v/>
      </c>
      <c r="T22" s="6" t="str">
        <f t="shared" si="13"/>
        <v/>
      </c>
      <c r="U22" s="6" t="str">
        <f t="shared" si="13"/>
        <v/>
      </c>
      <c r="V22" s="6" t="str">
        <f t="shared" si="14"/>
        <v/>
      </c>
      <c r="W22" s="143"/>
    </row>
    <row r="23" spans="1:28" ht="19.5" x14ac:dyDescent="0.4">
      <c r="A23" s="68" t="s">
        <v>6</v>
      </c>
      <c r="B23" s="56"/>
      <c r="C23" s="57"/>
      <c r="D23" s="58"/>
      <c r="E23" s="74">
        <f t="shared" si="9"/>
        <v>0</v>
      </c>
      <c r="F23" s="135"/>
      <c r="G23" s="57"/>
      <c r="H23" s="57"/>
      <c r="I23" s="58"/>
      <c r="J23" s="74" t="str">
        <f t="shared" si="11"/>
        <v>－</v>
      </c>
      <c r="K23" s="42"/>
      <c r="L23" s="46" t="s">
        <v>137</v>
      </c>
      <c r="M23" s="142"/>
      <c r="O23" s="6" t="str">
        <f t="shared" si="12"/>
        <v/>
      </c>
      <c r="P23" s="6" t="str">
        <f t="shared" si="13"/>
        <v/>
      </c>
      <c r="Q23" s="6" t="str">
        <f t="shared" si="13"/>
        <v/>
      </c>
      <c r="R23" s="6" t="str">
        <f t="shared" si="13"/>
        <v/>
      </c>
      <c r="S23" s="6" t="str">
        <f t="shared" si="13"/>
        <v/>
      </c>
      <c r="T23" s="6" t="str">
        <f t="shared" si="13"/>
        <v/>
      </c>
      <c r="U23" s="6" t="str">
        <f t="shared" si="13"/>
        <v/>
      </c>
      <c r="V23" s="36">
        <f>SUM(O23:U23)</f>
        <v>0</v>
      </c>
    </row>
    <row r="24" spans="1:28" ht="19.5" x14ac:dyDescent="0.4">
      <c r="A24" s="68" t="s">
        <v>7</v>
      </c>
      <c r="B24" s="56"/>
      <c r="C24" s="57"/>
      <c r="D24" s="58"/>
      <c r="E24" s="74">
        <f t="shared" si="9"/>
        <v>0</v>
      </c>
      <c r="F24" s="135"/>
      <c r="G24" s="57"/>
      <c r="H24" s="57"/>
      <c r="I24" s="58"/>
      <c r="J24" s="74" t="str">
        <f t="shared" si="11"/>
        <v>－</v>
      </c>
      <c r="K24" s="42"/>
      <c r="L24" s="44"/>
      <c r="M24" s="142"/>
      <c r="N24" s="9" t="s">
        <v>74</v>
      </c>
      <c r="O24" s="6" t="str">
        <f>IF(D$36="〇",T6,"")</f>
        <v/>
      </c>
      <c r="P24" s="6" t="str">
        <f>IF(E$36="〇",T7,"")</f>
        <v/>
      </c>
      <c r="Q24" s="6" t="str">
        <f>IF(F$36="〇",T8,"")</f>
        <v/>
      </c>
      <c r="R24" s="6" t="str">
        <f>IF(G$36="〇",T9,"")</f>
        <v/>
      </c>
      <c r="S24" s="6" t="str">
        <f>IF(H$36="〇",T10,"")</f>
        <v/>
      </c>
      <c r="T24" s="6" t="str">
        <f>IF(I$36="〇",T11,"")</f>
        <v/>
      </c>
      <c r="U24" s="6" t="str">
        <f>IF(J$36="〇",T12,"")</f>
        <v/>
      </c>
      <c r="V24" s="12">
        <f t="shared" ref="V24:V31" si="15">SUM(O24:U24)</f>
        <v>0</v>
      </c>
    </row>
    <row r="25" spans="1:28" ht="19.5" x14ac:dyDescent="0.4">
      <c r="A25" s="68" t="s">
        <v>8</v>
      </c>
      <c r="B25" s="56"/>
      <c r="C25" s="57"/>
      <c r="D25" s="58"/>
      <c r="E25" s="74">
        <f t="shared" si="9"/>
        <v>0</v>
      </c>
      <c r="F25" s="135"/>
      <c r="G25" s="57"/>
      <c r="H25" s="57"/>
      <c r="I25" s="58"/>
      <c r="J25" s="74" t="str">
        <f t="shared" si="11"/>
        <v>－</v>
      </c>
      <c r="K25" s="42"/>
      <c r="L25" s="46" t="s">
        <v>138</v>
      </c>
      <c r="M25" s="142"/>
      <c r="N25" s="9" t="s">
        <v>75</v>
      </c>
      <c r="O25" s="6" t="str">
        <f>IF(D$36="〇",V6,"")</f>
        <v/>
      </c>
      <c r="P25" s="6" t="str">
        <f>IF(E$36="〇",V7,"")</f>
        <v/>
      </c>
      <c r="Q25" s="6" t="str">
        <f>IF(F$36="〇",V8,"")</f>
        <v/>
      </c>
      <c r="R25" s="6" t="str">
        <f>IF(G$36="〇",V9,"")</f>
        <v/>
      </c>
      <c r="S25" s="6" t="str">
        <f>IF(H$36="〇",V10,"")</f>
        <v/>
      </c>
      <c r="T25" s="6" t="str">
        <f>IF(I$36="〇",V11,"")</f>
        <v/>
      </c>
      <c r="U25" s="6" t="str">
        <f>IF(J$36="〇",V12,"")</f>
        <v/>
      </c>
      <c r="V25" s="12">
        <f t="shared" si="15"/>
        <v>0</v>
      </c>
    </row>
    <row r="26" spans="1:28" ht="19.5" x14ac:dyDescent="0.4">
      <c r="A26" s="68" t="s">
        <v>9</v>
      </c>
      <c r="B26" s="56"/>
      <c r="C26" s="57"/>
      <c r="D26" s="58"/>
      <c r="E26" s="74">
        <f t="shared" si="9"/>
        <v>0</v>
      </c>
      <c r="F26" s="135"/>
      <c r="G26" s="57"/>
      <c r="H26" s="57"/>
      <c r="I26" s="58"/>
      <c r="J26" s="74" t="str">
        <f t="shared" si="11"/>
        <v>－</v>
      </c>
      <c r="K26" s="42"/>
      <c r="L26" s="46" t="s">
        <v>139</v>
      </c>
      <c r="M26" s="142"/>
      <c r="N26" s="144" t="s">
        <v>74</v>
      </c>
      <c r="O26" s="6" t="str">
        <f>IF(D$36="〇",R4,"")</f>
        <v/>
      </c>
      <c r="P26" s="6" t="str">
        <f>IF(E$36="〇",R5,"")</f>
        <v/>
      </c>
      <c r="Q26" s="6" t="str">
        <f>IF(F$36="〇",R6,"")</f>
        <v/>
      </c>
      <c r="R26" s="6" t="str">
        <f>IF(G$36="〇",R7,"")</f>
        <v/>
      </c>
      <c r="S26" s="6" t="str">
        <f>IF(H$36="〇",R8,"")</f>
        <v/>
      </c>
      <c r="T26" s="6" t="str">
        <f>IF(I$36="〇",R9,"")</f>
        <v/>
      </c>
      <c r="U26" s="6" t="str">
        <f>IF(J$36="〇",R10,"")</f>
        <v/>
      </c>
      <c r="V26" s="12">
        <f t="shared" si="15"/>
        <v>0</v>
      </c>
    </row>
    <row r="27" spans="1:28" ht="19.5" x14ac:dyDescent="0.4">
      <c r="A27" s="68" t="s">
        <v>10</v>
      </c>
      <c r="B27" s="56"/>
      <c r="C27" s="57"/>
      <c r="D27" s="58"/>
      <c r="E27" s="74">
        <f t="shared" si="9"/>
        <v>0</v>
      </c>
      <c r="F27" s="135"/>
      <c r="G27" s="57"/>
      <c r="H27" s="57"/>
      <c r="I27" s="65"/>
      <c r="J27" s="74" t="str">
        <f t="shared" si="11"/>
        <v>－</v>
      </c>
      <c r="K27" s="42"/>
      <c r="L27" s="46" t="s">
        <v>140</v>
      </c>
      <c r="M27" s="142"/>
      <c r="N27" s="144"/>
      <c r="O27" s="6" t="str">
        <f>IF(D$36="〇",R5,"")</f>
        <v/>
      </c>
      <c r="P27" s="6" t="str">
        <f t="shared" ref="P27:P28" si="16">IF(E$36="〇",R6,"")</f>
        <v/>
      </c>
      <c r="Q27" s="6" t="str">
        <f>IF(F$36="〇",R7,"")</f>
        <v/>
      </c>
      <c r="R27" s="6" t="str">
        <f t="shared" ref="R27:R28" si="17">IF(G$36="〇",R8,"")</f>
        <v/>
      </c>
      <c r="S27" s="6" t="str">
        <f t="shared" ref="S27:S28" si="18">IF(H$36="〇",R9,"")</f>
        <v/>
      </c>
      <c r="T27" s="6" t="str">
        <f t="shared" ref="T27:T28" si="19">IF(I$36="〇",R10,"")</f>
        <v/>
      </c>
      <c r="U27" s="6" t="str">
        <f t="shared" ref="U27:U28" si="20">IF(J$36="〇",R11,"")</f>
        <v/>
      </c>
      <c r="V27" s="12">
        <f t="shared" si="15"/>
        <v>0</v>
      </c>
    </row>
    <row r="28" spans="1:28" ht="20.25" thickBot="1" x14ac:dyDescent="0.45">
      <c r="A28" s="69" t="s">
        <v>11</v>
      </c>
      <c r="B28" s="59"/>
      <c r="C28" s="60"/>
      <c r="D28" s="61"/>
      <c r="E28" s="75">
        <f t="shared" si="9"/>
        <v>0</v>
      </c>
      <c r="F28" s="136"/>
      <c r="G28" s="60"/>
      <c r="H28" s="60"/>
      <c r="I28" s="61"/>
      <c r="J28" s="75" t="str">
        <f t="shared" si="11"/>
        <v>－</v>
      </c>
      <c r="K28" s="42"/>
      <c r="L28" s="46" t="s">
        <v>141</v>
      </c>
      <c r="M28" s="142"/>
      <c r="N28" s="144"/>
      <c r="O28" s="6" t="str">
        <f>IF(D$36="〇",R6,"")</f>
        <v/>
      </c>
      <c r="P28" s="6" t="str">
        <f t="shared" si="16"/>
        <v/>
      </c>
      <c r="Q28" s="6" t="str">
        <f>IF(F$36="〇",R8,"")</f>
        <v/>
      </c>
      <c r="R28" s="6" t="str">
        <f t="shared" si="17"/>
        <v/>
      </c>
      <c r="S28" s="6" t="str">
        <f t="shared" si="18"/>
        <v/>
      </c>
      <c r="T28" s="6" t="str">
        <f t="shared" si="19"/>
        <v/>
      </c>
      <c r="U28" s="6" t="str">
        <f t="shared" si="20"/>
        <v/>
      </c>
      <c r="V28" s="12">
        <f t="shared" si="15"/>
        <v>0</v>
      </c>
    </row>
    <row r="29" spans="1:28" ht="9" customHeight="1" x14ac:dyDescent="0.4">
      <c r="A29" s="48"/>
      <c r="B29" s="48"/>
      <c r="C29" s="48"/>
      <c r="D29" s="48"/>
      <c r="E29" s="48"/>
      <c r="F29" s="48"/>
      <c r="G29" s="48"/>
      <c r="H29" s="48"/>
      <c r="I29" s="48"/>
      <c r="J29" s="48"/>
      <c r="K29" s="42"/>
      <c r="L29" s="44"/>
      <c r="M29" s="142"/>
      <c r="N29" s="144" t="s">
        <v>75</v>
      </c>
      <c r="O29" s="6" t="str">
        <f>IF(D$36="〇",S4,"")</f>
        <v/>
      </c>
      <c r="P29" s="6" t="str">
        <f>IF(E$36="〇",S5,"")</f>
        <v/>
      </c>
      <c r="Q29" s="6" t="str">
        <f>IF(F$36="〇",S6,"")</f>
        <v/>
      </c>
      <c r="R29" s="6" t="str">
        <f>IF(G$36="〇",S7,"")</f>
        <v/>
      </c>
      <c r="S29" s="6" t="str">
        <f>IF(H$36="〇",S8,"")</f>
        <v/>
      </c>
      <c r="T29" s="6" t="str">
        <f>IF(I$36="〇",S9,"")</f>
        <v/>
      </c>
      <c r="U29" s="6" t="str">
        <f>IF(J$36="〇",S10,"")</f>
        <v/>
      </c>
      <c r="V29" s="12">
        <f t="shared" si="15"/>
        <v>0</v>
      </c>
    </row>
    <row r="30" spans="1:28" ht="20.25" thickBot="1" x14ac:dyDescent="0.45">
      <c r="A30" s="38" t="s">
        <v>56</v>
      </c>
      <c r="B30" s="2"/>
      <c r="C30" s="2"/>
      <c r="D30" s="2"/>
      <c r="E30" s="2"/>
      <c r="F30" s="2"/>
      <c r="G30" s="2"/>
      <c r="H30" s="2"/>
      <c r="I30" s="2"/>
      <c r="J30" s="2"/>
      <c r="K30" s="42"/>
      <c r="L30" s="44"/>
      <c r="M30" s="142"/>
      <c r="N30" s="144"/>
      <c r="O30" s="6" t="str">
        <f>IF(D$36="〇",S5,"")</f>
        <v/>
      </c>
      <c r="P30" s="6" t="str">
        <f t="shared" ref="P30:P31" si="21">IF(E$36="〇",S6,"")</f>
        <v/>
      </c>
      <c r="Q30" s="6" t="str">
        <f t="shared" ref="Q30:Q31" si="22">IF(F$36="〇",S7,"")</f>
        <v/>
      </c>
      <c r="R30" s="6" t="str">
        <f t="shared" ref="R30:R31" si="23">IF(G$36="〇",S8,"")</f>
        <v/>
      </c>
      <c r="S30" s="6" t="str">
        <f t="shared" ref="S30:S31" si="24">IF(H$36="〇",S9,"")</f>
        <v/>
      </c>
      <c r="T30" s="6" t="str">
        <f t="shared" ref="T30:T31" si="25">IF(I$36="〇",S10,"")</f>
        <v/>
      </c>
      <c r="U30" s="6" t="str">
        <f t="shared" ref="U30:U31" si="26">IF(J$36="〇",S11,"")</f>
        <v/>
      </c>
      <c r="V30" s="12">
        <f t="shared" si="15"/>
        <v>0</v>
      </c>
    </row>
    <row r="31" spans="1:28" x14ac:dyDescent="0.4">
      <c r="A31" s="177" t="s">
        <v>70</v>
      </c>
      <c r="B31" s="178"/>
      <c r="C31" s="172" t="s">
        <v>51</v>
      </c>
      <c r="D31" s="174" t="s">
        <v>52</v>
      </c>
      <c r="E31" s="175"/>
      <c r="F31" s="175"/>
      <c r="G31" s="175"/>
      <c r="H31" s="175"/>
      <c r="I31" s="175"/>
      <c r="J31" s="176"/>
      <c r="K31" s="42"/>
      <c r="L31" s="44"/>
      <c r="M31" s="142"/>
      <c r="N31" s="144"/>
      <c r="O31" s="6" t="str">
        <f>IF(D$36="〇",S6,"")</f>
        <v/>
      </c>
      <c r="P31" s="6" t="str">
        <f t="shared" si="21"/>
        <v/>
      </c>
      <c r="Q31" s="6" t="str">
        <f t="shared" si="22"/>
        <v/>
      </c>
      <c r="R31" s="6" t="str">
        <f t="shared" si="23"/>
        <v/>
      </c>
      <c r="S31" s="6" t="str">
        <f t="shared" si="24"/>
        <v/>
      </c>
      <c r="T31" s="6" t="str">
        <f t="shared" si="25"/>
        <v/>
      </c>
      <c r="U31" s="6" t="str">
        <f t="shared" si="26"/>
        <v/>
      </c>
      <c r="V31" s="12">
        <f t="shared" si="15"/>
        <v>0</v>
      </c>
    </row>
    <row r="32" spans="1:28" ht="19.5" customHeight="1" thickBot="1" x14ac:dyDescent="0.45">
      <c r="A32" s="179"/>
      <c r="B32" s="180"/>
      <c r="C32" s="173"/>
      <c r="D32" s="79" t="s">
        <v>14</v>
      </c>
      <c r="E32" s="80" t="s">
        <v>15</v>
      </c>
      <c r="F32" s="80" t="s">
        <v>16</v>
      </c>
      <c r="G32" s="80" t="s">
        <v>17</v>
      </c>
      <c r="H32" s="80" t="s">
        <v>18</v>
      </c>
      <c r="I32" s="80" t="s">
        <v>19</v>
      </c>
      <c r="J32" s="81" t="s">
        <v>20</v>
      </c>
      <c r="K32" s="42"/>
      <c r="L32" s="44"/>
      <c r="M32" s="142"/>
      <c r="N32" s="15"/>
      <c r="O32" s="15"/>
      <c r="P32" s="15"/>
      <c r="Q32" s="15"/>
      <c r="R32" s="15"/>
      <c r="S32" s="15"/>
      <c r="T32" s="15"/>
      <c r="U32" s="15"/>
      <c r="V32" s="15"/>
    </row>
    <row r="33" spans="1:22" ht="19.5" x14ac:dyDescent="0.4">
      <c r="A33" s="82" t="s">
        <v>71</v>
      </c>
      <c r="B33" s="83"/>
      <c r="C33" s="84" t="s">
        <v>49</v>
      </c>
      <c r="D33" s="85" t="str">
        <f>IF(OR(D$35="－",D35=""),"－",IF(AND(D$35&gt;50%,D$35&lt;=70%),"対象",""))</f>
        <v>－</v>
      </c>
      <c r="E33" s="86" t="str">
        <f t="shared" ref="E33:J33" si="27">IF(OR(E$35="－",E35=""),"－",IF(AND(E$35&gt;50%,E$35&lt;=70%),"対象",""))</f>
        <v>－</v>
      </c>
      <c r="F33" s="86" t="str">
        <f t="shared" si="27"/>
        <v>－</v>
      </c>
      <c r="G33" s="86" t="str">
        <f t="shared" si="27"/>
        <v>－</v>
      </c>
      <c r="H33" s="86" t="str">
        <f t="shared" si="27"/>
        <v>－</v>
      </c>
      <c r="I33" s="86" t="str">
        <f t="shared" si="27"/>
        <v>－</v>
      </c>
      <c r="J33" s="87" t="str">
        <f t="shared" si="27"/>
        <v>－</v>
      </c>
      <c r="K33" s="42"/>
      <c r="L33" s="46" t="s">
        <v>142</v>
      </c>
      <c r="M33" s="142"/>
      <c r="N33" s="15"/>
      <c r="O33" s="15"/>
      <c r="P33" s="15"/>
      <c r="Q33" s="15"/>
      <c r="R33" s="15"/>
      <c r="S33" s="15"/>
      <c r="T33" s="15"/>
      <c r="U33" s="15"/>
      <c r="V33" s="15"/>
    </row>
    <row r="34" spans="1:22" ht="20.25" thickBot="1" x14ac:dyDescent="0.45">
      <c r="A34" s="170" t="s">
        <v>72</v>
      </c>
      <c r="B34" s="171"/>
      <c r="C34" s="88" t="s">
        <v>50</v>
      </c>
      <c r="D34" s="89" t="str">
        <f>IF(OR(D$35="－",D$35=""),"－",IF(D$35&lt;=50%,"対象",""))</f>
        <v>－</v>
      </c>
      <c r="E34" s="90" t="str">
        <f t="shared" ref="E34:J34" si="28">IF(OR(E$35="－",E$35=""),"－",IF(E$35&lt;=50%,"対象",""))</f>
        <v>－</v>
      </c>
      <c r="F34" s="90" t="str">
        <f t="shared" si="28"/>
        <v>－</v>
      </c>
      <c r="G34" s="90" t="str">
        <f t="shared" si="28"/>
        <v>－</v>
      </c>
      <c r="H34" s="90" t="str">
        <f t="shared" si="28"/>
        <v>－</v>
      </c>
      <c r="I34" s="90" t="str">
        <f t="shared" si="28"/>
        <v>－</v>
      </c>
      <c r="J34" s="91" t="str">
        <f t="shared" si="28"/>
        <v>－</v>
      </c>
      <c r="K34" s="42"/>
      <c r="L34" s="46" t="s">
        <v>143</v>
      </c>
      <c r="M34" s="142"/>
      <c r="V34" s="15"/>
    </row>
    <row r="35" spans="1:22" ht="19.5" thickBot="1" x14ac:dyDescent="0.45">
      <c r="A35" s="156" t="s">
        <v>73</v>
      </c>
      <c r="B35" s="157"/>
      <c r="C35" s="158"/>
      <c r="D35" s="92" t="str">
        <f>W6</f>
        <v>－</v>
      </c>
      <c r="E35" s="93" t="str">
        <f>W7</f>
        <v>－</v>
      </c>
      <c r="F35" s="93" t="str">
        <f>W8</f>
        <v>－</v>
      </c>
      <c r="G35" s="93" t="str">
        <f>W9</f>
        <v>－</v>
      </c>
      <c r="H35" s="93" t="str">
        <f>W10</f>
        <v>－</v>
      </c>
      <c r="I35" s="93" t="str">
        <f>W11</f>
        <v>－</v>
      </c>
      <c r="J35" s="94" t="str">
        <f>W12</f>
        <v>－</v>
      </c>
      <c r="K35" s="42"/>
      <c r="L35" s="44"/>
      <c r="M35" s="142"/>
      <c r="V35" s="15"/>
    </row>
    <row r="36" spans="1:22" ht="20.25" thickBot="1" x14ac:dyDescent="0.45">
      <c r="A36" s="156" t="s">
        <v>59</v>
      </c>
      <c r="B36" s="157"/>
      <c r="C36" s="158"/>
      <c r="D36" s="95"/>
      <c r="E36" s="96"/>
      <c r="F36" s="96"/>
      <c r="G36" s="96"/>
      <c r="H36" s="96"/>
      <c r="I36" s="96"/>
      <c r="J36" s="97"/>
      <c r="K36" s="42"/>
      <c r="L36" s="46" t="s">
        <v>144</v>
      </c>
      <c r="M36" s="142"/>
      <c r="V36" s="15"/>
    </row>
    <row r="37" spans="1:22" ht="19.5" x14ac:dyDescent="0.4">
      <c r="A37" s="2" t="s">
        <v>54</v>
      </c>
      <c r="B37" s="2"/>
      <c r="C37" s="2"/>
      <c r="D37" s="2"/>
      <c r="E37" s="2"/>
      <c r="F37" s="2"/>
      <c r="G37" s="2"/>
      <c r="H37" s="2"/>
      <c r="I37" s="2"/>
      <c r="J37" s="5" t="str">
        <f>IF(COUNTIF(D36:J36,"〇")&gt;1,"↑(注)対象期間は一つのみ選択してください！","")</f>
        <v/>
      </c>
      <c r="K37" s="42"/>
      <c r="L37" s="46" t="s">
        <v>145</v>
      </c>
      <c r="M37" s="142"/>
    </row>
    <row r="38" spans="1:22" ht="25.5" customHeight="1" x14ac:dyDescent="0.4">
      <c r="A38" s="155" t="s">
        <v>187</v>
      </c>
      <c r="B38" s="155"/>
      <c r="C38" s="155"/>
      <c r="D38" s="2"/>
      <c r="E38" s="2"/>
      <c r="F38" s="2"/>
      <c r="G38" s="2"/>
      <c r="H38" s="2"/>
      <c r="I38" s="2"/>
      <c r="J38" s="5" t="str">
        <f>IF(V18&gt;=1,"↑(注)対象とならない期間が選択されています。！","")</f>
        <v/>
      </c>
      <c r="K38" s="42"/>
      <c r="L38" s="44"/>
      <c r="M38" s="142"/>
    </row>
    <row r="39" spans="1:22" x14ac:dyDescent="0.4">
      <c r="A39" s="2"/>
      <c r="B39" s="2"/>
      <c r="C39" s="2"/>
      <c r="D39" s="2" t="s">
        <v>23</v>
      </c>
      <c r="E39" s="2"/>
      <c r="F39" s="2"/>
      <c r="G39" s="2"/>
      <c r="H39" s="2"/>
      <c r="I39" s="2"/>
      <c r="J39" s="2"/>
      <c r="K39" s="42"/>
      <c r="L39" s="44"/>
      <c r="M39" s="142"/>
    </row>
    <row r="40" spans="1:22" x14ac:dyDescent="0.4">
      <c r="A40" s="2"/>
      <c r="B40" s="2"/>
      <c r="C40" s="2"/>
      <c r="D40" s="246" t="s">
        <v>62</v>
      </c>
      <c r="E40" s="152" t="s">
        <v>185</v>
      </c>
      <c r="F40" s="153"/>
      <c r="G40" s="154"/>
      <c r="H40" s="2"/>
      <c r="I40" s="2"/>
      <c r="J40" s="2"/>
      <c r="K40" s="42"/>
      <c r="L40" s="44"/>
      <c r="M40" s="142"/>
    </row>
    <row r="41" spans="1:22" ht="27" customHeight="1" x14ac:dyDescent="0.4">
      <c r="A41" s="2"/>
      <c r="B41" s="2"/>
      <c r="C41" s="2"/>
      <c r="D41" s="147" t="s">
        <v>89</v>
      </c>
      <c r="E41" s="147"/>
      <c r="F41" s="148"/>
      <c r="G41" s="148"/>
      <c r="H41" s="148"/>
      <c r="I41" s="148"/>
      <c r="J41" s="148"/>
      <c r="K41" s="42"/>
      <c r="L41" s="46" t="s">
        <v>146</v>
      </c>
      <c r="M41" s="142"/>
    </row>
    <row r="42" spans="1:22" ht="27" customHeight="1" x14ac:dyDescent="0.4">
      <c r="A42" s="2"/>
      <c r="B42" s="2"/>
      <c r="C42" s="2"/>
      <c r="D42" s="147" t="s">
        <v>90</v>
      </c>
      <c r="E42" s="147"/>
      <c r="F42" s="148"/>
      <c r="G42" s="148"/>
      <c r="H42" s="148"/>
      <c r="I42" s="148"/>
      <c r="J42" s="148"/>
      <c r="K42" s="42"/>
      <c r="L42" s="44"/>
      <c r="M42" s="142"/>
    </row>
    <row r="43" spans="1:22" ht="27" customHeight="1" x14ac:dyDescent="0.4">
      <c r="A43" s="2"/>
      <c r="B43" s="2"/>
      <c r="C43" s="2"/>
      <c r="D43" s="147" t="s">
        <v>91</v>
      </c>
      <c r="E43" s="147"/>
      <c r="F43" s="148"/>
      <c r="G43" s="148"/>
      <c r="H43" s="148"/>
      <c r="I43" s="148"/>
      <c r="J43" s="1" t="s">
        <v>61</v>
      </c>
      <c r="K43" s="42"/>
      <c r="L43" s="46" t="s">
        <v>147</v>
      </c>
      <c r="M43" s="142"/>
    </row>
    <row r="44" spans="1:22" ht="27" customHeight="1" x14ac:dyDescent="0.4">
      <c r="A44" s="2"/>
      <c r="B44" s="2"/>
      <c r="C44" s="2"/>
      <c r="D44" s="145" t="s">
        <v>88</v>
      </c>
      <c r="E44" s="146"/>
      <c r="F44" s="149"/>
      <c r="G44" s="150"/>
      <c r="H44" s="150"/>
      <c r="I44" s="150"/>
      <c r="J44" s="151"/>
      <c r="K44" s="42"/>
      <c r="L44" s="46" t="s">
        <v>148</v>
      </c>
      <c r="M44" s="142"/>
    </row>
    <row r="45" spans="1:22" ht="27" customHeight="1" x14ac:dyDescent="0.4">
      <c r="A45" s="2"/>
      <c r="B45" s="2"/>
      <c r="C45" s="17"/>
      <c r="D45" s="147" t="s">
        <v>92</v>
      </c>
      <c r="E45" s="147"/>
      <c r="F45" s="148"/>
      <c r="G45" s="148"/>
      <c r="H45" s="148"/>
      <c r="I45" s="148"/>
      <c r="J45" s="148"/>
      <c r="K45" s="42"/>
      <c r="L45" s="44"/>
      <c r="M45" s="142"/>
    </row>
  </sheetData>
  <sheetProtection selectLockedCells="1"/>
  <mergeCells count="33">
    <mergeCell ref="L5:L6"/>
    <mergeCell ref="A2:J2"/>
    <mergeCell ref="B14:C14"/>
    <mergeCell ref="D14:H14"/>
    <mergeCell ref="A36:C36"/>
    <mergeCell ref="J18:J19"/>
    <mergeCell ref="A34:B34"/>
    <mergeCell ref="C31:C32"/>
    <mergeCell ref="D31:J31"/>
    <mergeCell ref="A31:B32"/>
    <mergeCell ref="F17:J17"/>
    <mergeCell ref="F18:F19"/>
    <mergeCell ref="A38:C38"/>
    <mergeCell ref="A35:C35"/>
    <mergeCell ref="A18:A19"/>
    <mergeCell ref="B17:E17"/>
    <mergeCell ref="E18:E19"/>
    <mergeCell ref="A1:K1"/>
    <mergeCell ref="M2:M45"/>
    <mergeCell ref="W21:W22"/>
    <mergeCell ref="N26:N28"/>
    <mergeCell ref="N29:N31"/>
    <mergeCell ref="D44:E44"/>
    <mergeCell ref="D45:E45"/>
    <mergeCell ref="F45:J45"/>
    <mergeCell ref="F44:J44"/>
    <mergeCell ref="D42:E42"/>
    <mergeCell ref="D43:E43"/>
    <mergeCell ref="F41:J41"/>
    <mergeCell ref="F42:J42"/>
    <mergeCell ref="F43:I43"/>
    <mergeCell ref="D41:E41"/>
    <mergeCell ref="E40:G40"/>
  </mergeCells>
  <phoneticPr fontId="2"/>
  <conditionalFormatting sqref="C20:D28">
    <cfRule type="colorScale" priority="12">
      <colorScale>
        <cfvo type="min"/>
        <cfvo type="percentile" val="50"/>
        <cfvo type="max"/>
        <color rgb="FFF8696B"/>
        <color rgb="FFFCFCFF"/>
        <color rgb="FF63BE7B"/>
      </colorScale>
    </cfRule>
  </conditionalFormatting>
  <conditionalFormatting sqref="H28:I28">
    <cfRule type="colorScale" priority="14">
      <colorScale>
        <cfvo type="min"/>
        <cfvo type="percentile" val="50"/>
        <cfvo type="max"/>
        <color rgb="FFF8696B"/>
        <color rgb="FFFCFCFF"/>
        <color rgb="FF63BE7B"/>
      </colorScale>
    </cfRule>
  </conditionalFormatting>
  <conditionalFormatting sqref="F20:I28">
    <cfRule type="expression" dxfId="1" priority="6">
      <formula>COUNTIF($F20, $O$4)</formula>
    </cfRule>
  </conditionalFormatting>
  <conditionalFormatting sqref="H20:I27">
    <cfRule type="colorScale" priority="3">
      <colorScale>
        <cfvo type="min"/>
        <cfvo type="percentile" val="50"/>
        <cfvo type="max"/>
        <color rgb="FFF8696B"/>
        <color rgb="FFFCFCFF"/>
        <color rgb="FF63BE7B"/>
      </colorScale>
    </cfRule>
  </conditionalFormatting>
  <conditionalFormatting sqref="D33:J34">
    <cfRule type="cellIs" dxfId="0" priority="1" operator="equal">
      <formula>"対象"</formula>
    </cfRule>
  </conditionalFormatting>
  <dataValidations count="5">
    <dataValidation type="list" allowBlank="1" showInputMessage="1" showErrorMessage="1" sqref="F20:F28" xr:uid="{C79F1385-1FF6-4A9D-9E10-1A7E8586A4E3}">
      <formula1>$O$2:$O$4</formula1>
    </dataValidation>
    <dataValidation type="list" allowBlank="1" showInputMessage="1" showErrorMessage="1" sqref="B19:D19" xr:uid="{35B2A4DB-D3EE-421E-8352-76272789C59F}">
      <formula1>$N$2:$N$6</formula1>
    </dataValidation>
    <dataValidation type="list" allowBlank="1" showInputMessage="1" showErrorMessage="1" sqref="D36:J36" xr:uid="{0844D41A-6073-43B1-8003-75574C1D9EA3}">
      <formula1>$O$2:$O$3</formula1>
    </dataValidation>
    <dataValidation imeMode="off" allowBlank="1" showInputMessage="1" showErrorMessage="1" sqref="B20:D28 G20:I28" xr:uid="{652D2D0E-439A-41B0-A133-D6DE572EA92E}"/>
    <dataValidation imeMode="hiragana" allowBlank="1" showInputMessage="1" showErrorMessage="1" sqref="F43:I43 F41:F44 G41:J43" xr:uid="{8D49CA0F-2853-40C7-8F5D-A73FD8ED2ED1}"/>
  </dataValidations>
  <printOptions horizontalCentered="1"/>
  <pageMargins left="0.23622047244094491" right="0.23622047244094491" top="0.74803149606299213" bottom="0.55118110236220474" header="0" footer="0"/>
  <pageSetup paperSize="9" scale="8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485775</xdr:colOff>
                    <xdr:row>10</xdr:row>
                    <xdr:rowOff>228600</xdr:rowOff>
                  </from>
                  <to>
                    <xdr:col>1</xdr:col>
                    <xdr:colOff>57150</xdr:colOff>
                    <xdr:row>11</xdr:row>
                    <xdr:rowOff>238125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485775</xdr:colOff>
                    <xdr:row>11</xdr:row>
                    <xdr:rowOff>228600</xdr:rowOff>
                  </from>
                  <to>
                    <xdr:col>1</xdr:col>
                    <xdr:colOff>57150</xdr:colOff>
                    <xdr:row>12</xdr:row>
                    <xdr:rowOff>228600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0</xdr:col>
                    <xdr:colOff>466725</xdr:colOff>
                    <xdr:row>6</xdr:row>
                    <xdr:rowOff>228600</xdr:rowOff>
                  </from>
                  <to>
                    <xdr:col>1</xdr:col>
                    <xdr:colOff>123825</xdr:colOff>
                    <xdr:row>7</xdr:row>
                    <xdr:rowOff>228600</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0</xdr:col>
                    <xdr:colOff>457200</xdr:colOff>
                    <xdr:row>8</xdr:row>
                    <xdr:rowOff>0</xdr:rowOff>
                  </from>
                  <to>
                    <xdr:col>1</xdr:col>
                    <xdr:colOff>495300</xdr:colOff>
                    <xdr:row>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8499D-64F1-4594-B2EC-FB74891B5E31}">
  <dimension ref="A1:AN79"/>
  <sheetViews>
    <sheetView zoomScaleNormal="100" workbookViewId="0">
      <selection activeCell="Q25" sqref="Q25:S25"/>
    </sheetView>
  </sheetViews>
  <sheetFormatPr defaultColWidth="0" defaultRowHeight="18.75" customHeight="1" zeroHeight="1" x14ac:dyDescent="0.4"/>
  <cols>
    <col min="1" max="1" width="2.375" style="120" customWidth="1"/>
    <col min="2" max="31" width="2.875" style="120" customWidth="1"/>
    <col min="32" max="32" width="4.125" style="120" customWidth="1"/>
    <col min="33" max="33" width="3.625" style="16" customWidth="1"/>
    <col min="34" max="34" width="49.5" style="99" customWidth="1"/>
    <col min="35" max="35" width="3.625" style="16" hidden="1" customWidth="1"/>
    <col min="36" max="36" width="10.25" style="16" hidden="1" customWidth="1"/>
    <col min="37" max="37" width="3.625" style="16" hidden="1" customWidth="1"/>
    <col min="38" max="39" width="5" style="16" hidden="1" customWidth="1"/>
    <col min="40" max="40" width="3.625" style="16" hidden="1" customWidth="1"/>
    <col min="41" max="16384" width="9" style="16" hidden="1"/>
  </cols>
  <sheetData>
    <row r="1" spans="1:34" ht="18.75" customHeight="1" thickBot="1" x14ac:dyDescent="0.45">
      <c r="A1" s="231" t="s">
        <v>127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2"/>
      <c r="AG1" s="40"/>
    </row>
    <row r="2" spans="1:34" s="47" customFormat="1" ht="18.75" customHeight="1" thickBot="1" x14ac:dyDescent="0.45">
      <c r="A2" s="229" t="s">
        <v>128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30"/>
      <c r="AG2" s="40"/>
      <c r="AH2" s="103" t="s">
        <v>159</v>
      </c>
    </row>
    <row r="3" spans="1:34" s="47" customFormat="1" ht="18.75" customHeight="1" x14ac:dyDescent="0.4">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30"/>
      <c r="AG3" s="40"/>
      <c r="AH3" s="100"/>
    </row>
    <row r="4" spans="1:34" ht="25.5" x14ac:dyDescent="0.4">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30"/>
      <c r="AG4" s="40"/>
      <c r="AH4" s="101" t="s">
        <v>149</v>
      </c>
    </row>
    <row r="5" spans="1:34" s="41" customFormat="1" ht="7.5" customHeight="1" x14ac:dyDescent="0.4">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30"/>
      <c r="AG5" s="40"/>
      <c r="AH5" s="101"/>
    </row>
    <row r="6" spans="1:34" ht="18.75" customHeight="1" x14ac:dyDescent="0.4">
      <c r="A6" s="19"/>
      <c r="B6" s="19"/>
      <c r="C6" s="19"/>
      <c r="D6" s="19"/>
      <c r="E6" s="19"/>
      <c r="F6" s="19"/>
      <c r="G6" s="19"/>
      <c r="H6" s="19"/>
      <c r="I6" s="19"/>
      <c r="J6" s="19"/>
      <c r="K6" s="19"/>
      <c r="L6" s="19"/>
      <c r="M6" s="19"/>
      <c r="N6" s="19"/>
      <c r="O6" s="19"/>
      <c r="P6" s="19"/>
      <c r="Q6" s="19"/>
      <c r="R6" s="19"/>
      <c r="S6" s="19"/>
      <c r="T6" s="19"/>
      <c r="U6" s="19"/>
      <c r="V6" s="20"/>
      <c r="W6" s="20"/>
      <c r="X6" s="20"/>
      <c r="Y6" s="20"/>
      <c r="Z6" s="234" t="s">
        <v>82</v>
      </c>
      <c r="AA6" s="234"/>
      <c r="AB6" s="234"/>
      <c r="AC6" s="234"/>
      <c r="AD6" s="234"/>
      <c r="AE6" s="234"/>
      <c r="AF6" s="234"/>
      <c r="AG6" s="208" t="s">
        <v>103</v>
      </c>
      <c r="AH6" s="46" t="s">
        <v>150</v>
      </c>
    </row>
    <row r="7" spans="1:34" ht="18.75" customHeight="1" x14ac:dyDescent="0.4">
      <c r="A7" s="21" t="s">
        <v>160</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208"/>
      <c r="AH7" s="46" t="s">
        <v>152</v>
      </c>
    </row>
    <row r="8" spans="1:34" ht="18.75" customHeight="1" x14ac:dyDescent="0.4">
      <c r="A8" s="19"/>
      <c r="B8" s="19"/>
      <c r="C8" s="19"/>
      <c r="D8" s="19"/>
      <c r="E8" s="19"/>
      <c r="F8" s="19"/>
      <c r="G8" s="19"/>
      <c r="H8" s="19"/>
      <c r="I8" s="19"/>
      <c r="J8" s="19"/>
      <c r="K8" s="19"/>
      <c r="L8" s="19"/>
      <c r="M8" s="19"/>
      <c r="N8" s="19"/>
      <c r="O8" s="19"/>
      <c r="P8" s="19"/>
      <c r="Q8" s="22" t="s">
        <v>126</v>
      </c>
      <c r="R8" s="22"/>
      <c r="S8" s="22"/>
      <c r="T8" s="22"/>
      <c r="U8" s="22"/>
      <c r="V8" s="226" t="str">
        <f>IF(①確認書!F41="","",①確認書!F41)</f>
        <v/>
      </c>
      <c r="W8" s="226"/>
      <c r="X8" s="226"/>
      <c r="Y8" s="226"/>
      <c r="Z8" s="226"/>
      <c r="AA8" s="226"/>
      <c r="AB8" s="226"/>
      <c r="AC8" s="226"/>
      <c r="AD8" s="226"/>
      <c r="AE8" s="226"/>
      <c r="AF8" s="226"/>
      <c r="AG8" s="208"/>
      <c r="AH8" s="102" t="s">
        <v>151</v>
      </c>
    </row>
    <row r="9" spans="1:34" ht="18.75" customHeight="1" x14ac:dyDescent="0.4">
      <c r="A9" s="19"/>
      <c r="B9" s="19"/>
      <c r="C9" s="19"/>
      <c r="D9" s="19"/>
      <c r="E9" s="19"/>
      <c r="F9" s="19"/>
      <c r="G9" s="19"/>
      <c r="H9" s="19"/>
      <c r="I9" s="19"/>
      <c r="J9" s="19"/>
      <c r="K9" s="19"/>
      <c r="L9" s="19"/>
      <c r="M9" s="19"/>
      <c r="N9" s="19"/>
      <c r="O9" s="19"/>
      <c r="P9" s="19"/>
      <c r="Q9" s="22" t="s">
        <v>86</v>
      </c>
      <c r="R9" s="22"/>
      <c r="S9" s="22"/>
      <c r="T9" s="22"/>
      <c r="U9" s="22"/>
      <c r="V9" s="226" t="str">
        <f>IF(①確認書!F42="","",①確認書!F42)</f>
        <v/>
      </c>
      <c r="W9" s="226"/>
      <c r="X9" s="226"/>
      <c r="Y9" s="226"/>
      <c r="Z9" s="226"/>
      <c r="AA9" s="226"/>
      <c r="AB9" s="226"/>
      <c r="AC9" s="226"/>
      <c r="AD9" s="226"/>
      <c r="AE9" s="226"/>
      <c r="AF9" s="226"/>
      <c r="AG9" s="208"/>
      <c r="AH9" s="46" t="s">
        <v>153</v>
      </c>
    </row>
    <row r="10" spans="1:34" ht="18.75" customHeight="1" x14ac:dyDescent="0.4">
      <c r="A10" s="19"/>
      <c r="B10" s="19"/>
      <c r="C10" s="19"/>
      <c r="D10" s="19"/>
      <c r="E10" s="19"/>
      <c r="F10" s="19"/>
      <c r="G10" s="19"/>
      <c r="H10" s="19"/>
      <c r="I10" s="19"/>
      <c r="J10" s="19"/>
      <c r="K10" s="19"/>
      <c r="L10" s="19"/>
      <c r="M10" s="19"/>
      <c r="N10" s="19"/>
      <c r="O10" s="19"/>
      <c r="P10" s="19"/>
      <c r="Q10" s="22" t="s">
        <v>84</v>
      </c>
      <c r="R10" s="22"/>
      <c r="S10" s="22"/>
      <c r="T10" s="22"/>
      <c r="U10" s="22"/>
      <c r="V10" s="226" t="str">
        <f>IF(①確認書!F43="","",①確認書!F43)</f>
        <v/>
      </c>
      <c r="W10" s="226"/>
      <c r="X10" s="226"/>
      <c r="Y10" s="226"/>
      <c r="Z10" s="226"/>
      <c r="AA10" s="226"/>
      <c r="AB10" s="226"/>
      <c r="AC10" s="226"/>
      <c r="AD10" s="226"/>
      <c r="AE10" s="23"/>
      <c r="AF10" s="24"/>
      <c r="AG10" s="208"/>
      <c r="AH10" s="46"/>
    </row>
    <row r="11" spans="1:34" ht="18.75" customHeight="1" x14ac:dyDescent="0.4">
      <c r="A11" s="19"/>
      <c r="B11" s="19"/>
      <c r="C11" s="19"/>
      <c r="D11" s="19"/>
      <c r="E11" s="19"/>
      <c r="F11" s="19"/>
      <c r="G11" s="19"/>
      <c r="H11" s="19"/>
      <c r="I11" s="19"/>
      <c r="J11" s="19"/>
      <c r="K11" s="19"/>
      <c r="L11" s="19"/>
      <c r="M11" s="19"/>
      <c r="N11" s="19"/>
      <c r="O11" s="19"/>
      <c r="P11" s="19"/>
      <c r="Q11" s="22" t="s">
        <v>87</v>
      </c>
      <c r="R11" s="22"/>
      <c r="S11" s="22"/>
      <c r="T11" s="22"/>
      <c r="U11" s="22"/>
      <c r="V11" s="226" t="str">
        <f>IF(①確認書!F44="","",①確認書!F44)</f>
        <v/>
      </c>
      <c r="W11" s="226"/>
      <c r="X11" s="226"/>
      <c r="Y11" s="226"/>
      <c r="Z11" s="226"/>
      <c r="AA11" s="226"/>
      <c r="AB11" s="226"/>
      <c r="AC11" s="226"/>
      <c r="AD11" s="226"/>
      <c r="AE11" s="226"/>
      <c r="AF11" s="226"/>
      <c r="AG11" s="208"/>
    </row>
    <row r="12" spans="1:34" ht="18.75" customHeight="1" x14ac:dyDescent="0.4">
      <c r="A12" s="19"/>
      <c r="B12" s="19"/>
      <c r="C12" s="19"/>
      <c r="D12" s="19"/>
      <c r="E12" s="19"/>
      <c r="F12" s="19"/>
      <c r="G12" s="19"/>
      <c r="H12" s="19"/>
      <c r="I12" s="19"/>
      <c r="J12" s="19"/>
      <c r="K12" s="19"/>
      <c r="L12" s="19"/>
      <c r="M12" s="19"/>
      <c r="N12" s="19"/>
      <c r="O12" s="19"/>
      <c r="P12" s="19"/>
      <c r="Q12" s="22" t="s">
        <v>85</v>
      </c>
      <c r="R12" s="22"/>
      <c r="S12" s="22"/>
      <c r="T12" s="22"/>
      <c r="U12" s="22"/>
      <c r="V12" s="226" t="str">
        <f>IF(①確認書!F45="","",①確認書!F45)</f>
        <v/>
      </c>
      <c r="W12" s="226"/>
      <c r="X12" s="226"/>
      <c r="Y12" s="226"/>
      <c r="Z12" s="226"/>
      <c r="AA12" s="226"/>
      <c r="AB12" s="226"/>
      <c r="AC12" s="226"/>
      <c r="AD12" s="226"/>
      <c r="AE12" s="23" t="s">
        <v>61</v>
      </c>
      <c r="AF12" s="24"/>
      <c r="AG12" s="208"/>
    </row>
    <row r="13" spans="1:34" ht="18.75" customHeight="1" x14ac:dyDescent="0.4">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25"/>
      <c r="AD13" s="19"/>
      <c r="AE13" s="19"/>
      <c r="AF13" s="19"/>
      <c r="AG13" s="208"/>
    </row>
    <row r="14" spans="1:34" ht="18.75" customHeight="1" x14ac:dyDescent="0.4">
      <c r="A14" s="19"/>
      <c r="B14" s="19"/>
      <c r="C14" s="19"/>
      <c r="D14" s="25"/>
      <c r="E14" s="233" t="s">
        <v>102</v>
      </c>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19"/>
      <c r="AE14" s="19"/>
      <c r="AF14" s="19"/>
      <c r="AG14" s="208"/>
    </row>
    <row r="15" spans="1:34" ht="18.75" customHeight="1" x14ac:dyDescent="0.4">
      <c r="A15" s="19"/>
      <c r="B15" s="19"/>
      <c r="C15" s="19"/>
      <c r="D15" s="19"/>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19"/>
      <c r="AE15" s="19"/>
      <c r="AF15" s="19"/>
      <c r="AG15" s="208"/>
    </row>
    <row r="16" spans="1:34" ht="18.75" customHeight="1" x14ac:dyDescent="0.4">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208"/>
    </row>
    <row r="17" spans="1:39" ht="18.75" customHeight="1" x14ac:dyDescent="0.4">
      <c r="A17" s="235" t="s">
        <v>161</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08"/>
    </row>
    <row r="18" spans="1:39" ht="18.75" customHeight="1" x14ac:dyDescent="0.4">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08"/>
    </row>
    <row r="19" spans="1:39" ht="18.75" customHeight="1" x14ac:dyDescent="0.4">
      <c r="A19" s="235"/>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08"/>
    </row>
    <row r="20" spans="1:39" ht="18.75" customHeight="1" x14ac:dyDescent="0.4">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208"/>
    </row>
    <row r="21" spans="1:39" ht="18.75" customHeight="1" x14ac:dyDescent="0.4">
      <c r="A21" s="236" t="s">
        <v>81</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08"/>
    </row>
    <row r="22" spans="1:39" ht="18.75" customHeight="1" x14ac:dyDescent="0.4">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208"/>
      <c r="AL22" s="16">
        <v>2020</v>
      </c>
      <c r="AM22" s="16">
        <v>2019</v>
      </c>
    </row>
    <row r="23" spans="1:39" ht="18.75" customHeight="1" x14ac:dyDescent="0.4">
      <c r="A23" s="21" t="s">
        <v>80</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208"/>
      <c r="AK23" s="16">
        <v>2</v>
      </c>
      <c r="AL23" s="16">
        <v>29</v>
      </c>
      <c r="AM23" s="16">
        <v>28</v>
      </c>
    </row>
    <row r="24" spans="1:39" ht="18.75" customHeight="1" x14ac:dyDescent="0.4">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208"/>
      <c r="AK24" s="16">
        <v>3</v>
      </c>
      <c r="AL24" s="16">
        <v>31</v>
      </c>
      <c r="AM24" s="16">
        <v>31</v>
      </c>
    </row>
    <row r="25" spans="1:39" ht="18.75" customHeight="1" x14ac:dyDescent="0.4">
      <c r="A25" s="19"/>
      <c r="B25" s="26"/>
      <c r="C25" s="199" t="s">
        <v>181</v>
      </c>
      <c r="D25" s="199"/>
      <c r="E25" s="199"/>
      <c r="F25" s="37" t="str">
        <f>IFERROR(LEFT(①確認書!V20,1)*1,"")</f>
        <v/>
      </c>
      <c r="G25" s="27" t="s">
        <v>63</v>
      </c>
      <c r="H25" s="108">
        <v>1</v>
      </c>
      <c r="I25" s="209" t="s">
        <v>64</v>
      </c>
      <c r="J25" s="209"/>
      <c r="K25" s="209"/>
      <c r="L25" s="37" t="str">
        <f>IFERROR((F25+2)*1,"")</f>
        <v/>
      </c>
      <c r="M25" s="27" t="s">
        <v>63</v>
      </c>
      <c r="N25" s="108" t="str">
        <f>IFERROR(VLOOKUP(L25,$AK$23:$AM$31,2,FALSE),"")</f>
        <v/>
      </c>
      <c r="O25" s="27" t="s">
        <v>65</v>
      </c>
      <c r="P25" s="28"/>
      <c r="Q25" s="227" t="s">
        <v>184</v>
      </c>
      <c r="R25" s="228"/>
      <c r="S25" s="228"/>
      <c r="T25" s="133" t="s">
        <v>176</v>
      </c>
      <c r="U25" s="37" t="str">
        <f>F25</f>
        <v/>
      </c>
      <c r="V25" s="27" t="s">
        <v>63</v>
      </c>
      <c r="W25" s="108">
        <v>1</v>
      </c>
      <c r="X25" s="209" t="s">
        <v>64</v>
      </c>
      <c r="Y25" s="209"/>
      <c r="Z25" s="209"/>
      <c r="AA25" s="37" t="str">
        <f>L25</f>
        <v/>
      </c>
      <c r="AB25" s="27" t="s">
        <v>63</v>
      </c>
      <c r="AC25" s="138" t="str">
        <f>IFERROR(VLOOKUP(AA25,$AK$23:$AM$31,3,FALSE),"")</f>
        <v/>
      </c>
      <c r="AD25" s="27" t="s">
        <v>65</v>
      </c>
      <c r="AE25" s="28"/>
      <c r="AF25" s="19"/>
      <c r="AG25" s="208"/>
      <c r="AH25" s="132" t="s">
        <v>177</v>
      </c>
      <c r="AK25" s="16">
        <v>4</v>
      </c>
      <c r="AL25" s="16">
        <v>30</v>
      </c>
      <c r="AM25" s="16">
        <v>30</v>
      </c>
    </row>
    <row r="26" spans="1:39" ht="18.75" customHeight="1" x14ac:dyDescent="0.4">
      <c r="A26" s="19"/>
      <c r="B26" s="211" t="s">
        <v>67</v>
      </c>
      <c r="C26" s="212"/>
      <c r="D26" s="212"/>
      <c r="E26" s="212"/>
      <c r="F26" s="212"/>
      <c r="G26" s="212"/>
      <c r="H26" s="212"/>
      <c r="I26" s="212"/>
      <c r="J26" s="212"/>
      <c r="K26" s="212"/>
      <c r="L26" s="212"/>
      <c r="M26" s="212"/>
      <c r="N26" s="212"/>
      <c r="O26" s="212"/>
      <c r="P26" s="213"/>
      <c r="Q26" s="211" t="s">
        <v>162</v>
      </c>
      <c r="R26" s="212"/>
      <c r="S26" s="212"/>
      <c r="T26" s="212"/>
      <c r="U26" s="212"/>
      <c r="V26" s="212"/>
      <c r="W26" s="212"/>
      <c r="X26" s="212"/>
      <c r="Y26" s="212"/>
      <c r="Z26" s="212"/>
      <c r="AA26" s="212"/>
      <c r="AB26" s="212"/>
      <c r="AC26" s="212"/>
      <c r="AD26" s="212"/>
      <c r="AE26" s="213"/>
      <c r="AF26" s="19"/>
      <c r="AG26" s="208"/>
      <c r="AH26" s="132" t="s">
        <v>178</v>
      </c>
      <c r="AK26" s="16">
        <v>5</v>
      </c>
      <c r="AL26" s="16">
        <v>31</v>
      </c>
      <c r="AM26" s="16">
        <v>31</v>
      </c>
    </row>
    <row r="27" spans="1:39" ht="18.75" customHeight="1" x14ac:dyDescent="0.4">
      <c r="A27" s="19"/>
      <c r="B27" s="29"/>
      <c r="C27" s="30" t="str">
        <f>F25</f>
        <v/>
      </c>
      <c r="D27" s="210" t="s">
        <v>66</v>
      </c>
      <c r="E27" s="210"/>
      <c r="F27" s="31"/>
      <c r="G27" s="29"/>
      <c r="H27" s="32" t="str">
        <f>IFERROR(C27+1,"")</f>
        <v/>
      </c>
      <c r="I27" s="210" t="s">
        <v>66</v>
      </c>
      <c r="J27" s="210"/>
      <c r="K27" s="31"/>
      <c r="L27" s="29"/>
      <c r="M27" s="32" t="str">
        <f>IFERROR(C27+2,"")</f>
        <v/>
      </c>
      <c r="N27" s="210" t="s">
        <v>66</v>
      </c>
      <c r="O27" s="210"/>
      <c r="P27" s="31"/>
      <c r="Q27" s="29"/>
      <c r="R27" s="30" t="str">
        <f>C27</f>
        <v/>
      </c>
      <c r="S27" s="210" t="s">
        <v>66</v>
      </c>
      <c r="T27" s="210"/>
      <c r="U27" s="31"/>
      <c r="V27" s="29"/>
      <c r="W27" s="30" t="str">
        <f>H27</f>
        <v/>
      </c>
      <c r="X27" s="210" t="s">
        <v>66</v>
      </c>
      <c r="Y27" s="210"/>
      <c r="Z27" s="31"/>
      <c r="AA27" s="29"/>
      <c r="AB27" s="30" t="str">
        <f>M27</f>
        <v/>
      </c>
      <c r="AC27" s="210" t="s">
        <v>66</v>
      </c>
      <c r="AD27" s="210"/>
      <c r="AE27" s="31"/>
      <c r="AF27" s="19"/>
      <c r="AG27" s="208"/>
      <c r="AH27" s="134" t="s">
        <v>180</v>
      </c>
      <c r="AK27" s="16">
        <v>6</v>
      </c>
      <c r="AL27" s="16">
        <v>30</v>
      </c>
      <c r="AM27" s="16">
        <v>30</v>
      </c>
    </row>
    <row r="28" spans="1:39" ht="18.75" customHeight="1" x14ac:dyDescent="0.4">
      <c r="A28" s="19"/>
      <c r="B28" s="198">
        <f>IF(F28="","",①確認書!V29)</f>
        <v>0</v>
      </c>
      <c r="C28" s="199"/>
      <c r="D28" s="199"/>
      <c r="E28" s="199"/>
      <c r="F28" s="196" t="s">
        <v>68</v>
      </c>
      <c r="G28" s="198">
        <f>IF(B28="","",①確認書!V30)</f>
        <v>0</v>
      </c>
      <c r="H28" s="199"/>
      <c r="I28" s="199"/>
      <c r="J28" s="199"/>
      <c r="K28" s="196" t="s">
        <v>68</v>
      </c>
      <c r="L28" s="198">
        <f>IF(B28="","",①確認書!V31)</f>
        <v>0</v>
      </c>
      <c r="M28" s="199"/>
      <c r="N28" s="199"/>
      <c r="O28" s="199"/>
      <c r="P28" s="196" t="s">
        <v>68</v>
      </c>
      <c r="Q28" s="198" t="str">
        <f>IF(F25="","",①確認書!V26)</f>
        <v/>
      </c>
      <c r="R28" s="199"/>
      <c r="S28" s="199"/>
      <c r="T28" s="199"/>
      <c r="U28" s="196" t="s">
        <v>68</v>
      </c>
      <c r="V28" s="198">
        <f>IF(B28="","",①確認書!V27)</f>
        <v>0</v>
      </c>
      <c r="W28" s="199"/>
      <c r="X28" s="199"/>
      <c r="Y28" s="199"/>
      <c r="Z28" s="196" t="s">
        <v>68</v>
      </c>
      <c r="AA28" s="198">
        <f>IF(B28="","",①確認書!V28)</f>
        <v>0</v>
      </c>
      <c r="AB28" s="199"/>
      <c r="AC28" s="199"/>
      <c r="AD28" s="199"/>
      <c r="AE28" s="196" t="s">
        <v>68</v>
      </c>
      <c r="AF28" s="19"/>
      <c r="AG28" s="208"/>
      <c r="AH28" s="134" t="s">
        <v>184</v>
      </c>
      <c r="AK28" s="16">
        <v>7</v>
      </c>
      <c r="AL28" s="16">
        <v>31</v>
      </c>
      <c r="AM28" s="16">
        <v>31</v>
      </c>
    </row>
    <row r="29" spans="1:39" ht="18.75" customHeight="1" x14ac:dyDescent="0.4">
      <c r="A29" s="19"/>
      <c r="B29" s="200"/>
      <c r="C29" s="201"/>
      <c r="D29" s="201"/>
      <c r="E29" s="201"/>
      <c r="F29" s="197"/>
      <c r="G29" s="200"/>
      <c r="H29" s="201"/>
      <c r="I29" s="201"/>
      <c r="J29" s="201"/>
      <c r="K29" s="197"/>
      <c r="L29" s="200"/>
      <c r="M29" s="201"/>
      <c r="N29" s="201"/>
      <c r="O29" s="201"/>
      <c r="P29" s="197"/>
      <c r="Q29" s="200"/>
      <c r="R29" s="201"/>
      <c r="S29" s="201"/>
      <c r="T29" s="201"/>
      <c r="U29" s="197"/>
      <c r="V29" s="200"/>
      <c r="W29" s="201"/>
      <c r="X29" s="201"/>
      <c r="Y29" s="201"/>
      <c r="Z29" s="197"/>
      <c r="AA29" s="200"/>
      <c r="AB29" s="201"/>
      <c r="AC29" s="201"/>
      <c r="AD29" s="201"/>
      <c r="AE29" s="197"/>
      <c r="AF29" s="19"/>
      <c r="AG29" s="208"/>
      <c r="AK29" s="16">
        <v>8</v>
      </c>
      <c r="AL29" s="16">
        <v>31</v>
      </c>
      <c r="AM29" s="16">
        <v>31</v>
      </c>
    </row>
    <row r="30" spans="1:39" ht="18.75" customHeight="1" x14ac:dyDescent="0.4">
      <c r="A30" s="19"/>
      <c r="B30" s="220">
        <f>IF(B28="","合計：　　　　円　・ ・ ・ ①",B28+G28+L28)</f>
        <v>0</v>
      </c>
      <c r="C30" s="221"/>
      <c r="D30" s="221"/>
      <c r="E30" s="221"/>
      <c r="F30" s="221"/>
      <c r="G30" s="221"/>
      <c r="H30" s="221"/>
      <c r="I30" s="221"/>
      <c r="J30" s="221"/>
      <c r="K30" s="221"/>
      <c r="L30" s="221"/>
      <c r="M30" s="221"/>
      <c r="N30" s="221"/>
      <c r="O30" s="221"/>
      <c r="P30" s="222"/>
      <c r="Q30" s="214" t="str">
        <f>IF(Q28="","合計：　　　　円　・ ・ ・ ②",Q28+V28+AA28)</f>
        <v>合計：　　　　円　・ ・ ・ ②</v>
      </c>
      <c r="R30" s="215"/>
      <c r="S30" s="215"/>
      <c r="T30" s="215"/>
      <c r="U30" s="215"/>
      <c r="V30" s="215"/>
      <c r="W30" s="215"/>
      <c r="X30" s="215"/>
      <c r="Y30" s="215"/>
      <c r="Z30" s="215"/>
      <c r="AA30" s="215"/>
      <c r="AB30" s="215"/>
      <c r="AC30" s="215"/>
      <c r="AD30" s="215"/>
      <c r="AE30" s="216"/>
      <c r="AF30" s="19"/>
      <c r="AG30" s="208"/>
      <c r="AK30" s="16">
        <v>9</v>
      </c>
      <c r="AL30" s="16">
        <v>30</v>
      </c>
      <c r="AM30" s="16">
        <v>30</v>
      </c>
    </row>
    <row r="31" spans="1:39" ht="18.75" customHeight="1" x14ac:dyDescent="0.4">
      <c r="A31" s="19"/>
      <c r="B31" s="223"/>
      <c r="C31" s="224"/>
      <c r="D31" s="224"/>
      <c r="E31" s="224"/>
      <c r="F31" s="224"/>
      <c r="G31" s="224"/>
      <c r="H31" s="224"/>
      <c r="I31" s="224"/>
      <c r="J31" s="224"/>
      <c r="K31" s="224"/>
      <c r="L31" s="224"/>
      <c r="M31" s="224"/>
      <c r="N31" s="224"/>
      <c r="O31" s="224"/>
      <c r="P31" s="225"/>
      <c r="Q31" s="217"/>
      <c r="R31" s="218"/>
      <c r="S31" s="218"/>
      <c r="T31" s="218"/>
      <c r="U31" s="218"/>
      <c r="V31" s="218"/>
      <c r="W31" s="218"/>
      <c r="X31" s="218"/>
      <c r="Y31" s="218"/>
      <c r="Z31" s="218"/>
      <c r="AA31" s="218"/>
      <c r="AB31" s="218"/>
      <c r="AC31" s="218"/>
      <c r="AD31" s="218"/>
      <c r="AE31" s="219"/>
      <c r="AF31" s="19"/>
      <c r="AG31" s="208"/>
      <c r="AK31" s="16">
        <v>10</v>
      </c>
      <c r="AL31" s="16">
        <v>31</v>
      </c>
      <c r="AM31" s="16">
        <v>31</v>
      </c>
    </row>
    <row r="32" spans="1:39" ht="18.75" customHeight="1" x14ac:dyDescent="0.4">
      <c r="A32" s="19"/>
      <c r="B32" s="202">
        <f>IF(B28="","事業収入割合：　　　　　　％　　　（　①　／　②　）※小数点以下切り捨て",①確認書!V23)</f>
        <v>0</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4"/>
      <c r="AF32" s="19"/>
      <c r="AG32" s="208"/>
    </row>
    <row r="33" spans="1:34" ht="18.75" customHeight="1" x14ac:dyDescent="0.4">
      <c r="A33" s="19"/>
      <c r="B33" s="205"/>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7"/>
      <c r="AF33" s="19"/>
      <c r="AG33" s="208"/>
    </row>
    <row r="34" spans="1:34" ht="18.75" customHeight="1" x14ac:dyDescent="0.4">
      <c r="A34" s="19"/>
      <c r="B34" s="19"/>
      <c r="C34" s="19" t="str">
        <f>IF(B32&lt;=50%,"☑","□")</f>
        <v>☑</v>
      </c>
      <c r="D34" s="19" t="s">
        <v>78</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08"/>
    </row>
    <row r="35" spans="1:34" ht="18.75" customHeight="1" x14ac:dyDescent="0.4">
      <c r="A35" s="19"/>
      <c r="B35" s="19"/>
      <c r="C35" s="19"/>
      <c r="D35" s="19" t="s">
        <v>76</v>
      </c>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208"/>
    </row>
    <row r="36" spans="1:34" ht="18.75" customHeight="1" x14ac:dyDescent="0.4">
      <c r="A36" s="19"/>
      <c r="B36" s="19"/>
      <c r="C36" s="19" t="str">
        <f>IF(AND(B32&gt;50%,B32&lt;=70%),"☑","□")</f>
        <v>□</v>
      </c>
      <c r="D36" s="19" t="s">
        <v>77</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208"/>
    </row>
    <row r="37" spans="1:34" ht="18.75" customHeight="1" x14ac:dyDescent="0.4">
      <c r="A37" s="19"/>
      <c r="B37" s="19"/>
      <c r="C37" s="19"/>
      <c r="D37" s="19" t="s">
        <v>79</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208"/>
    </row>
    <row r="38" spans="1:34" ht="18.75" customHeight="1" x14ac:dyDescent="0.4">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208"/>
    </row>
    <row r="39" spans="1:34" ht="18.75" customHeight="1" x14ac:dyDescent="0.4">
      <c r="A39" s="21" t="s">
        <v>94</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208"/>
    </row>
    <row r="40" spans="1:34" ht="18.75" customHeight="1" x14ac:dyDescent="0.4">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208"/>
    </row>
    <row r="41" spans="1:34" ht="18.75" customHeight="1" x14ac:dyDescent="0.4">
      <c r="A41" s="19"/>
      <c r="B41" s="185" t="s">
        <v>95</v>
      </c>
      <c r="C41" s="185"/>
      <c r="D41" s="185"/>
      <c r="E41" s="185"/>
      <c r="F41" s="185"/>
      <c r="G41" s="185" t="s">
        <v>96</v>
      </c>
      <c r="H41" s="185"/>
      <c r="I41" s="185"/>
      <c r="J41" s="185"/>
      <c r="K41" s="185"/>
      <c r="L41" s="185"/>
      <c r="M41" s="185"/>
      <c r="N41" s="185"/>
      <c r="O41" s="185"/>
      <c r="P41" s="185"/>
      <c r="Q41" s="185"/>
      <c r="R41" s="185" t="s">
        <v>163</v>
      </c>
      <c r="S41" s="185"/>
      <c r="T41" s="185"/>
      <c r="U41" s="185"/>
      <c r="V41" s="185"/>
      <c r="W41" s="185"/>
      <c r="X41" s="185"/>
      <c r="Y41" s="185"/>
      <c r="Z41" s="185"/>
      <c r="AA41" s="185"/>
      <c r="AB41" s="185"/>
      <c r="AC41" s="19"/>
      <c r="AD41" s="19"/>
      <c r="AE41" s="19"/>
      <c r="AF41" s="19"/>
      <c r="AG41" s="208"/>
      <c r="AH41" s="46" t="s">
        <v>154</v>
      </c>
    </row>
    <row r="42" spans="1:34" ht="18.75" customHeight="1" x14ac:dyDescent="0.4">
      <c r="A42" s="19"/>
      <c r="B42" s="183" t="s">
        <v>179</v>
      </c>
      <c r="C42" s="183"/>
      <c r="D42" s="183"/>
      <c r="E42" s="183"/>
      <c r="F42" s="183"/>
      <c r="G42" s="184" t="s">
        <v>97</v>
      </c>
      <c r="H42" s="184"/>
      <c r="I42" s="184"/>
      <c r="J42" s="184"/>
      <c r="K42" s="184"/>
      <c r="L42" s="184"/>
      <c r="M42" s="184"/>
      <c r="N42" s="184"/>
      <c r="O42" s="184"/>
      <c r="P42" s="184"/>
      <c r="Q42" s="184"/>
      <c r="R42" s="195"/>
      <c r="S42" s="195"/>
      <c r="T42" s="195"/>
      <c r="U42" s="195"/>
      <c r="V42" s="195"/>
      <c r="W42" s="195"/>
      <c r="X42" s="195"/>
      <c r="Y42" s="195"/>
      <c r="Z42" s="195"/>
      <c r="AA42" s="195"/>
      <c r="AB42" s="195"/>
      <c r="AC42" s="19"/>
      <c r="AD42" s="19"/>
      <c r="AE42" s="19"/>
      <c r="AF42" s="19"/>
      <c r="AG42" s="208"/>
      <c r="AH42" s="46" t="s">
        <v>141</v>
      </c>
    </row>
    <row r="43" spans="1:34" ht="18.75" customHeight="1" x14ac:dyDescent="0.4">
      <c r="A43" s="19"/>
      <c r="B43" s="183" t="s">
        <v>179</v>
      </c>
      <c r="C43" s="183"/>
      <c r="D43" s="183"/>
      <c r="E43" s="183"/>
      <c r="F43" s="183"/>
      <c r="G43" s="184" t="s">
        <v>98</v>
      </c>
      <c r="H43" s="184"/>
      <c r="I43" s="184"/>
      <c r="J43" s="184"/>
      <c r="K43" s="184"/>
      <c r="L43" s="184"/>
      <c r="M43" s="184"/>
      <c r="N43" s="184"/>
      <c r="O43" s="184"/>
      <c r="P43" s="184"/>
      <c r="Q43" s="184"/>
      <c r="R43" s="195"/>
      <c r="S43" s="195"/>
      <c r="T43" s="195"/>
      <c r="U43" s="195"/>
      <c r="V43" s="195"/>
      <c r="W43" s="195"/>
      <c r="X43" s="195"/>
      <c r="Y43" s="195"/>
      <c r="Z43" s="195"/>
      <c r="AA43" s="195"/>
      <c r="AB43" s="195"/>
      <c r="AC43" s="19"/>
      <c r="AD43" s="19"/>
      <c r="AE43" s="19"/>
      <c r="AF43" s="19"/>
      <c r="AG43" s="208"/>
      <c r="AH43" s="46" t="s">
        <v>155</v>
      </c>
    </row>
    <row r="44" spans="1:34" ht="18.75" customHeight="1" x14ac:dyDescent="0.4">
      <c r="A44" s="19"/>
      <c r="B44" s="19" t="s">
        <v>99</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208"/>
      <c r="AH44" s="46" t="s">
        <v>156</v>
      </c>
    </row>
    <row r="45" spans="1:34" ht="18.75" customHeight="1" x14ac:dyDescent="0.4">
      <c r="A45" s="19"/>
      <c r="B45" s="19" t="s">
        <v>100</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208"/>
      <c r="AH45" s="46" t="s">
        <v>157</v>
      </c>
    </row>
    <row r="46" spans="1:34" ht="18.75" customHeight="1" x14ac:dyDescent="0.4">
      <c r="A46" s="19"/>
      <c r="B46" s="19"/>
      <c r="C46" s="19" t="s">
        <v>101</v>
      </c>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208"/>
      <c r="AH46" s="46" t="s">
        <v>158</v>
      </c>
    </row>
    <row r="47" spans="1:34" ht="18.75" customHeight="1" x14ac:dyDescent="0.4">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87" t="s">
        <v>111</v>
      </c>
      <c r="AH47" s="46"/>
    </row>
    <row r="48" spans="1:34" ht="18.75" customHeight="1" x14ac:dyDescent="0.4">
      <c r="A48" s="104" t="s">
        <v>104</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87"/>
      <c r="AH48" s="46"/>
    </row>
    <row r="49" spans="1:34" ht="13.5" customHeight="1" x14ac:dyDescent="0.4">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87"/>
      <c r="AH49" s="16"/>
    </row>
    <row r="50" spans="1:34" ht="21.95" customHeight="1" x14ac:dyDescent="0.4">
      <c r="A50" s="105"/>
      <c r="B50" s="188" t="s">
        <v>183</v>
      </c>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87"/>
      <c r="AH50" s="16"/>
    </row>
    <row r="51" spans="1:34" ht="21.95" customHeight="1" x14ac:dyDescent="0.4">
      <c r="A51" s="105"/>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87"/>
      <c r="AH51" s="16"/>
    </row>
    <row r="52" spans="1:34" ht="21.95" customHeight="1" x14ac:dyDescent="0.4">
      <c r="A52" s="105"/>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87"/>
      <c r="AH52" s="16"/>
    </row>
    <row r="53" spans="1:34" ht="21.95" customHeight="1" x14ac:dyDescent="0.4">
      <c r="A53" s="105"/>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87"/>
      <c r="AH53" s="16"/>
    </row>
    <row r="54" spans="1:34" ht="21.95" customHeight="1" x14ac:dyDescent="0.4">
      <c r="A54" s="105"/>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87"/>
    </row>
    <row r="55" spans="1:34" ht="21.95" customHeight="1" x14ac:dyDescent="0.4">
      <c r="A55" s="105"/>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87"/>
    </row>
    <row r="56" spans="1:34" ht="21.95" customHeight="1" x14ac:dyDescent="0.4">
      <c r="A56" s="105"/>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87"/>
    </row>
    <row r="57" spans="1:34" ht="21.95" customHeight="1" x14ac:dyDescent="0.4">
      <c r="A57" s="105"/>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87"/>
    </row>
    <row r="58" spans="1:34" ht="39.75" customHeight="1" x14ac:dyDescent="0.4">
      <c r="A58" s="105"/>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87"/>
    </row>
    <row r="59" spans="1:34" ht="18.75" customHeight="1" x14ac:dyDescent="0.4">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87"/>
    </row>
    <row r="60" spans="1:34" ht="18.75" customHeight="1" x14ac:dyDescent="0.4">
      <c r="A60" s="105"/>
      <c r="B60" s="106" t="s">
        <v>105</v>
      </c>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87"/>
    </row>
    <row r="61" spans="1:34" ht="18.75" customHeight="1" x14ac:dyDescent="0.4">
      <c r="A61" s="105"/>
      <c r="B61" s="107"/>
      <c r="C61" s="108" t="s">
        <v>106</v>
      </c>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9"/>
      <c r="AG61" s="187"/>
    </row>
    <row r="62" spans="1:34" ht="29.25" customHeight="1" x14ac:dyDescent="0.15">
      <c r="A62" s="105"/>
      <c r="B62" s="110"/>
      <c r="C62" s="107"/>
      <c r="D62" s="191" t="s">
        <v>83</v>
      </c>
      <c r="E62" s="191"/>
      <c r="F62" s="191"/>
      <c r="G62" s="191"/>
      <c r="H62" s="186" t="s">
        <v>165</v>
      </c>
      <c r="I62" s="186"/>
      <c r="J62" s="186"/>
      <c r="K62" s="186"/>
      <c r="L62" s="186"/>
      <c r="M62" s="186"/>
      <c r="N62" s="186"/>
      <c r="O62" s="186"/>
      <c r="P62" s="186"/>
      <c r="Q62" s="186"/>
      <c r="R62" s="186"/>
      <c r="S62" s="186"/>
      <c r="T62" s="186"/>
      <c r="U62" s="186"/>
      <c r="V62" s="186"/>
      <c r="W62" s="186"/>
      <c r="X62" s="186"/>
      <c r="Y62" s="186"/>
      <c r="Z62" s="186"/>
      <c r="AA62" s="186"/>
      <c r="AB62" s="186"/>
      <c r="AC62" s="186"/>
      <c r="AD62" s="186"/>
      <c r="AE62" s="109"/>
      <c r="AF62" s="111"/>
      <c r="AG62" s="187"/>
    </row>
    <row r="63" spans="1:34" ht="29.25" customHeight="1" x14ac:dyDescent="0.15">
      <c r="A63" s="105"/>
      <c r="B63" s="110"/>
      <c r="C63" s="110"/>
      <c r="D63" s="191" t="s">
        <v>107</v>
      </c>
      <c r="E63" s="191"/>
      <c r="F63" s="191"/>
      <c r="G63" s="191"/>
      <c r="H63" s="186" t="s">
        <v>166</v>
      </c>
      <c r="I63" s="186"/>
      <c r="J63" s="186"/>
      <c r="K63" s="186"/>
      <c r="L63" s="186"/>
      <c r="M63" s="186"/>
      <c r="N63" s="186"/>
      <c r="O63" s="186"/>
      <c r="P63" s="186"/>
      <c r="Q63" s="186"/>
      <c r="R63" s="186"/>
      <c r="S63" s="186"/>
      <c r="T63" s="186"/>
      <c r="U63" s="186"/>
      <c r="V63" s="186"/>
      <c r="W63" s="186"/>
      <c r="X63" s="186"/>
      <c r="Y63" s="186"/>
      <c r="Z63" s="186"/>
      <c r="AA63" s="186"/>
      <c r="AB63" s="186"/>
      <c r="AC63" s="186"/>
      <c r="AD63" s="186"/>
      <c r="AE63" s="111"/>
      <c r="AF63" s="111"/>
      <c r="AG63" s="187"/>
    </row>
    <row r="64" spans="1:34" ht="29.25" customHeight="1" x14ac:dyDescent="0.15">
      <c r="A64" s="105"/>
      <c r="B64" s="110"/>
      <c r="C64" s="110"/>
      <c r="D64" s="191" t="s">
        <v>108</v>
      </c>
      <c r="E64" s="191"/>
      <c r="F64" s="191"/>
      <c r="G64" s="191"/>
      <c r="H64" s="186" t="s">
        <v>167</v>
      </c>
      <c r="I64" s="186"/>
      <c r="J64" s="186"/>
      <c r="K64" s="186"/>
      <c r="L64" s="186"/>
      <c r="M64" s="186"/>
      <c r="N64" s="186"/>
      <c r="O64" s="186"/>
      <c r="P64" s="186"/>
      <c r="Q64" s="186"/>
      <c r="R64" s="186"/>
      <c r="S64" s="186"/>
      <c r="T64" s="186"/>
      <c r="U64" s="186"/>
      <c r="V64" s="186"/>
      <c r="W64" s="186"/>
      <c r="X64" s="186"/>
      <c r="Y64" s="186"/>
      <c r="Z64" s="186"/>
      <c r="AA64" s="186"/>
      <c r="AB64" s="186"/>
      <c r="AC64" s="186"/>
      <c r="AD64" s="186"/>
      <c r="AE64" s="111"/>
      <c r="AF64" s="111"/>
      <c r="AG64" s="187"/>
    </row>
    <row r="65" spans="1:34" ht="29.25" customHeight="1" x14ac:dyDescent="0.15">
      <c r="A65" s="105"/>
      <c r="B65" s="110"/>
      <c r="C65" s="110"/>
      <c r="D65" s="191" t="s">
        <v>85</v>
      </c>
      <c r="E65" s="191"/>
      <c r="F65" s="191"/>
      <c r="G65" s="191"/>
      <c r="H65" s="186" t="s">
        <v>168</v>
      </c>
      <c r="I65" s="186"/>
      <c r="J65" s="186"/>
      <c r="K65" s="186"/>
      <c r="L65" s="186"/>
      <c r="M65" s="186"/>
      <c r="N65" s="186"/>
      <c r="O65" s="186"/>
      <c r="P65" s="186"/>
      <c r="Q65" s="186"/>
      <c r="R65" s="186"/>
      <c r="S65" s="186"/>
      <c r="T65" s="186"/>
      <c r="U65" s="186"/>
      <c r="V65" s="186"/>
      <c r="W65" s="186"/>
      <c r="X65" s="186"/>
      <c r="Y65" s="186"/>
      <c r="Z65" s="186"/>
      <c r="AA65" s="186"/>
      <c r="AB65" s="186"/>
      <c r="AC65" s="194" t="s">
        <v>93</v>
      </c>
      <c r="AD65" s="194"/>
      <c r="AE65" s="111"/>
      <c r="AF65" s="111"/>
      <c r="AG65" s="187"/>
    </row>
    <row r="66" spans="1:34" ht="11.25" customHeight="1" x14ac:dyDescent="0.4">
      <c r="A66" s="105"/>
      <c r="B66" s="110"/>
      <c r="C66" s="192"/>
      <c r="D66" s="193"/>
      <c r="E66" s="193"/>
      <c r="F66" s="193"/>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3"/>
      <c r="AF66" s="111"/>
      <c r="AG66" s="187"/>
    </row>
    <row r="67" spans="1:34" ht="18.75" customHeight="1" x14ac:dyDescent="0.4">
      <c r="A67" s="105"/>
      <c r="B67" s="110"/>
      <c r="C67" s="114"/>
      <c r="D67" s="114"/>
      <c r="E67" s="114"/>
      <c r="F67" s="114"/>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1"/>
      <c r="AG67" s="187"/>
    </row>
    <row r="68" spans="1:34" ht="18.75" customHeight="1" x14ac:dyDescent="0.4">
      <c r="A68" s="105"/>
      <c r="B68" s="110"/>
      <c r="C68" s="115"/>
      <c r="D68" s="116" t="s">
        <v>109</v>
      </c>
      <c r="E68" s="115"/>
      <c r="F68" s="115"/>
      <c r="G68" s="115"/>
      <c r="H68" s="115"/>
      <c r="I68" s="115"/>
      <c r="J68" s="115"/>
      <c r="K68" s="115"/>
      <c r="L68" s="115"/>
      <c r="M68" s="115"/>
      <c r="N68" s="115"/>
      <c r="O68" s="189" t="s">
        <v>169</v>
      </c>
      <c r="P68" s="189"/>
      <c r="Q68" s="189"/>
      <c r="R68" s="189"/>
      <c r="S68" s="189"/>
      <c r="T68" s="189"/>
      <c r="U68" s="189"/>
      <c r="V68" s="189"/>
      <c r="W68" s="189"/>
      <c r="X68" s="189"/>
      <c r="Y68" s="189"/>
      <c r="Z68" s="189"/>
      <c r="AA68" s="189"/>
      <c r="AB68" s="189"/>
      <c r="AC68" s="189"/>
      <c r="AD68" s="189"/>
      <c r="AE68" s="115"/>
      <c r="AF68" s="111"/>
      <c r="AG68" s="187"/>
    </row>
    <row r="69" spans="1:34" ht="18.75" customHeight="1" x14ac:dyDescent="0.4">
      <c r="A69" s="105"/>
      <c r="B69" s="110"/>
      <c r="C69" s="115"/>
      <c r="D69" s="115" t="s">
        <v>110</v>
      </c>
      <c r="E69" s="115"/>
      <c r="F69" s="115"/>
      <c r="G69" s="115"/>
      <c r="H69" s="115"/>
      <c r="I69" s="115"/>
      <c r="J69" s="115"/>
      <c r="K69" s="115"/>
      <c r="L69" s="115"/>
      <c r="M69" s="115"/>
      <c r="N69" s="115"/>
      <c r="O69" s="189" t="s">
        <v>170</v>
      </c>
      <c r="P69" s="189"/>
      <c r="Q69" s="189"/>
      <c r="R69" s="189"/>
      <c r="S69" s="189"/>
      <c r="T69" s="189"/>
      <c r="U69" s="189"/>
      <c r="V69" s="189"/>
      <c r="W69" s="189"/>
      <c r="X69" s="189"/>
      <c r="Y69" s="189"/>
      <c r="Z69" s="189"/>
      <c r="AA69" s="189"/>
      <c r="AB69" s="189"/>
      <c r="AC69" s="189"/>
      <c r="AD69" s="189"/>
      <c r="AE69" s="115"/>
      <c r="AF69" s="111"/>
      <c r="AG69" s="187"/>
    </row>
    <row r="70" spans="1:34" s="47" customFormat="1" ht="18.75" customHeight="1" x14ac:dyDescent="0.4">
      <c r="A70" s="105"/>
      <c r="B70" s="110"/>
      <c r="C70" s="115"/>
      <c r="D70" s="115" t="s">
        <v>164</v>
      </c>
      <c r="E70" s="115"/>
      <c r="F70" s="115"/>
      <c r="G70" s="115"/>
      <c r="H70" s="115"/>
      <c r="I70" s="115"/>
      <c r="J70" s="115"/>
      <c r="K70" s="115"/>
      <c r="L70" s="115"/>
      <c r="M70" s="115"/>
      <c r="N70" s="115"/>
      <c r="O70" s="117"/>
      <c r="P70" s="117"/>
      <c r="Q70" s="117"/>
      <c r="R70" s="118" t="s">
        <v>171</v>
      </c>
      <c r="S70" s="117"/>
      <c r="T70" s="117"/>
      <c r="U70" s="117"/>
      <c r="V70" s="117"/>
      <c r="W70" s="117"/>
      <c r="X70" s="117"/>
      <c r="Y70" s="117"/>
      <c r="Z70" s="117"/>
      <c r="AA70" s="117"/>
      <c r="AB70" s="117"/>
      <c r="AC70" s="117"/>
      <c r="AD70" s="117"/>
      <c r="AE70" s="115"/>
      <c r="AF70" s="111"/>
      <c r="AG70" s="187"/>
      <c r="AH70" s="99"/>
    </row>
    <row r="71" spans="1:34" ht="18.75" customHeight="1" x14ac:dyDescent="0.4">
      <c r="A71" s="105"/>
      <c r="B71" s="119"/>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3"/>
      <c r="AG71" s="187"/>
    </row>
    <row r="72" spans="1:34" ht="18.75" customHeight="1" x14ac:dyDescent="0.4">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87"/>
    </row>
    <row r="73" spans="1:34" ht="28.5" customHeight="1" x14ac:dyDescent="0.4">
      <c r="A73" s="105"/>
      <c r="B73" s="188" t="s">
        <v>182</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7"/>
    </row>
    <row r="74" spans="1:34" ht="28.5" customHeight="1" x14ac:dyDescent="0.4">
      <c r="A74" s="105"/>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7"/>
    </row>
    <row r="75" spans="1:34" ht="28.5" customHeight="1" x14ac:dyDescent="0.4">
      <c r="A75" s="105"/>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7"/>
    </row>
    <row r="76" spans="1:34" ht="28.5" customHeight="1" x14ac:dyDescent="0.4">
      <c r="A76" s="105"/>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7"/>
    </row>
    <row r="77" spans="1:34" ht="28.5" customHeight="1" x14ac:dyDescent="0.4">
      <c r="A77" s="105"/>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7"/>
    </row>
    <row r="78" spans="1:34" ht="25.5" customHeight="1" x14ac:dyDescent="0.4">
      <c r="A78" s="105"/>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7"/>
    </row>
    <row r="79" spans="1:34" ht="76.5" customHeight="1" x14ac:dyDescent="0.4">
      <c r="A79" s="105"/>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7"/>
    </row>
  </sheetData>
  <sheetProtection algorithmName="SHA-512" hashValue="DhbzmnfIEM06XdgyqEJyCYoV5nUYWm9OPVZ0ab2vBVcBozu8dhqkcEjedOhP7RHFwYdChmTrwdWc43cTzoBKxg==" saltValue="F3Q5Nc/g6W2Pbw8VJlwn4g==" spinCount="100000" sheet="1" selectLockedCells="1"/>
  <mergeCells count="66">
    <mergeCell ref="V8:AF8"/>
    <mergeCell ref="V9:AF9"/>
    <mergeCell ref="Q25:S25"/>
    <mergeCell ref="A5:AF5"/>
    <mergeCell ref="A1:AF1"/>
    <mergeCell ref="A2:AF2"/>
    <mergeCell ref="A3:AF3"/>
    <mergeCell ref="A4:AF4"/>
    <mergeCell ref="V10:AD10"/>
    <mergeCell ref="E14:AC15"/>
    <mergeCell ref="V12:AD12"/>
    <mergeCell ref="C25:E25"/>
    <mergeCell ref="Z6:AF6"/>
    <mergeCell ref="A17:AF19"/>
    <mergeCell ref="A21:AF21"/>
    <mergeCell ref="AG6:AG46"/>
    <mergeCell ref="I25:K25"/>
    <mergeCell ref="D27:E27"/>
    <mergeCell ref="I27:J27"/>
    <mergeCell ref="N27:O27"/>
    <mergeCell ref="B26:P26"/>
    <mergeCell ref="Q30:AE31"/>
    <mergeCell ref="B30:P31"/>
    <mergeCell ref="X25:Z25"/>
    <mergeCell ref="Q26:AE26"/>
    <mergeCell ref="S27:T27"/>
    <mergeCell ref="X27:Y27"/>
    <mergeCell ref="AC27:AD27"/>
    <mergeCell ref="Q28:T29"/>
    <mergeCell ref="B28:E29"/>
    <mergeCell ref="V11:AF11"/>
    <mergeCell ref="B32:AE33"/>
    <mergeCell ref="U28:U29"/>
    <mergeCell ref="V28:Y29"/>
    <mergeCell ref="Z28:Z29"/>
    <mergeCell ref="AA28:AD29"/>
    <mergeCell ref="AE28:AE29"/>
    <mergeCell ref="F28:F29"/>
    <mergeCell ref="G28:J29"/>
    <mergeCell ref="K28:K29"/>
    <mergeCell ref="L28:O29"/>
    <mergeCell ref="P28:P29"/>
    <mergeCell ref="AG47:AG79"/>
    <mergeCell ref="B73:AF79"/>
    <mergeCell ref="O68:AD68"/>
    <mergeCell ref="O69:AD69"/>
    <mergeCell ref="B50:AF58"/>
    <mergeCell ref="D62:G62"/>
    <mergeCell ref="D63:G63"/>
    <mergeCell ref="D64:G64"/>
    <mergeCell ref="D65:G65"/>
    <mergeCell ref="C66:F66"/>
    <mergeCell ref="AC65:AD65"/>
    <mergeCell ref="H62:AD62"/>
    <mergeCell ref="H63:AD63"/>
    <mergeCell ref="H64:AD64"/>
    <mergeCell ref="B43:F43"/>
    <mergeCell ref="G42:Q42"/>
    <mergeCell ref="G43:Q43"/>
    <mergeCell ref="G41:Q41"/>
    <mergeCell ref="H65:AB65"/>
    <mergeCell ref="R41:AB41"/>
    <mergeCell ref="R42:AB42"/>
    <mergeCell ref="R43:AB43"/>
    <mergeCell ref="B41:F41"/>
    <mergeCell ref="B42:F42"/>
  </mergeCells>
  <phoneticPr fontId="2"/>
  <dataValidations count="1">
    <dataValidation type="list" allowBlank="1" showInputMessage="1" showErrorMessage="1" sqref="Q25:S25" xr:uid="{63E57102-DA24-40DF-B508-4F1C5262568E}">
      <formula1>$AH$27:$AH$28</formula1>
    </dataValidation>
  </dataValidations>
  <hyperlinks>
    <hyperlink ref="R70" r:id="rId1" xr:uid="{BB52BBED-5EAF-474B-995B-E88296C24B67}"/>
  </hyperlinks>
  <pageMargins left="0.51181102362204722" right="0.31496062992125984" top="0.94488188976377963" bottom="0.35433070866141736" header="0" footer="0"/>
  <pageSetup paperSize="9" scale="91" fitToHeight="2" orientation="portrait" blackAndWhite="1" r:id="rId2"/>
  <rowBreaks count="1" manualBreakCount="1">
    <brk id="46" max="31"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4FAF17-A2BB-4F79-911F-D4471935AB7D}">
          <x14:formula1>
            <xm:f>①確認書!$O$2:$O$3</xm:f>
          </x14:formula1>
          <xm:sqref>B42:F43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E78F-52C6-40AA-AED3-634E17503DB2}">
  <sheetPr>
    <pageSetUpPr fitToPage="1"/>
  </sheetPr>
  <dimension ref="A1:F23"/>
  <sheetViews>
    <sheetView topLeftCell="A10" workbookViewId="0">
      <selection activeCell="B11" sqref="B11"/>
    </sheetView>
  </sheetViews>
  <sheetFormatPr defaultColWidth="0" defaultRowHeight="18.75" zeroHeight="1" x14ac:dyDescent="0.4"/>
  <cols>
    <col min="1" max="1" width="9.875" customWidth="1"/>
    <col min="2" max="2" width="30.875" customWidth="1"/>
    <col min="3" max="3" width="15.125" customWidth="1"/>
    <col min="4" max="4" width="15.875" customWidth="1"/>
    <col min="5" max="5" width="12.25" customWidth="1"/>
    <col min="6" max="6" width="1.125" style="2" customWidth="1"/>
    <col min="7" max="16384" width="9" hidden="1"/>
  </cols>
  <sheetData>
    <row r="1" spans="1:5" ht="19.5" x14ac:dyDescent="0.4">
      <c r="A1" s="33" t="s">
        <v>123</v>
      </c>
      <c r="B1" s="2"/>
      <c r="C1" s="2"/>
      <c r="D1" s="2"/>
      <c r="E1" s="2"/>
    </row>
    <row r="2" spans="1:5" x14ac:dyDescent="0.4">
      <c r="A2" s="2"/>
      <c r="B2" s="2"/>
      <c r="C2" s="2"/>
      <c r="D2" s="2"/>
      <c r="E2" s="2"/>
    </row>
    <row r="3" spans="1:5" x14ac:dyDescent="0.4">
      <c r="A3" s="241" t="s">
        <v>112</v>
      </c>
      <c r="B3" s="241"/>
      <c r="C3" s="241" t="s">
        <v>113</v>
      </c>
      <c r="D3" s="241"/>
      <c r="E3" s="241"/>
    </row>
    <row r="4" spans="1:5" x14ac:dyDescent="0.4">
      <c r="A4" s="123" t="s">
        <v>114</v>
      </c>
      <c r="B4" s="124" t="s">
        <v>115</v>
      </c>
      <c r="C4" s="244" t="s">
        <v>116</v>
      </c>
      <c r="D4" s="242" t="s">
        <v>117</v>
      </c>
      <c r="E4" s="242"/>
    </row>
    <row r="5" spans="1:5" x14ac:dyDescent="0.4">
      <c r="A5" s="121" t="s">
        <v>118</v>
      </c>
      <c r="B5" s="122" t="s">
        <v>119</v>
      </c>
      <c r="C5" s="245"/>
      <c r="D5" s="125" t="s">
        <v>120</v>
      </c>
      <c r="E5" s="126">
        <v>0.5</v>
      </c>
    </row>
    <row r="6" spans="1:5" ht="28.5" customHeight="1" x14ac:dyDescent="0.4">
      <c r="A6" s="130" t="s">
        <v>114</v>
      </c>
      <c r="B6" s="131"/>
      <c r="C6" s="237" t="s">
        <v>175</v>
      </c>
      <c r="D6" s="243" t="s">
        <v>117</v>
      </c>
      <c r="E6" s="243"/>
    </row>
    <row r="7" spans="1:5" ht="28.5" customHeight="1" x14ac:dyDescent="0.4">
      <c r="A7" s="127" t="s">
        <v>118</v>
      </c>
      <c r="B7" s="128"/>
      <c r="C7" s="238"/>
      <c r="D7" s="129" t="s">
        <v>121</v>
      </c>
      <c r="E7" s="129" t="s">
        <v>122</v>
      </c>
    </row>
    <row r="8" spans="1:5" ht="28.5" customHeight="1" x14ac:dyDescent="0.4">
      <c r="A8" s="130" t="s">
        <v>114</v>
      </c>
      <c r="B8" s="131"/>
      <c r="C8" s="237" t="s">
        <v>175</v>
      </c>
      <c r="D8" s="243" t="s">
        <v>117</v>
      </c>
      <c r="E8" s="243"/>
    </row>
    <row r="9" spans="1:5" ht="28.5" customHeight="1" x14ac:dyDescent="0.4">
      <c r="A9" s="127" t="s">
        <v>118</v>
      </c>
      <c r="B9" s="128"/>
      <c r="C9" s="238"/>
      <c r="D9" s="129" t="s">
        <v>121</v>
      </c>
      <c r="E9" s="129" t="s">
        <v>122</v>
      </c>
    </row>
    <row r="10" spans="1:5" ht="28.5" customHeight="1" x14ac:dyDescent="0.4">
      <c r="A10" s="130" t="s">
        <v>114</v>
      </c>
      <c r="B10" s="131"/>
      <c r="C10" s="237" t="s">
        <v>175</v>
      </c>
      <c r="D10" s="243" t="s">
        <v>117</v>
      </c>
      <c r="E10" s="243"/>
    </row>
    <row r="11" spans="1:5" ht="28.5" customHeight="1" x14ac:dyDescent="0.4">
      <c r="A11" s="127" t="s">
        <v>118</v>
      </c>
      <c r="B11" s="128"/>
      <c r="C11" s="238"/>
      <c r="D11" s="129" t="s">
        <v>121</v>
      </c>
      <c r="E11" s="129" t="s">
        <v>122</v>
      </c>
    </row>
    <row r="12" spans="1:5" ht="28.5" customHeight="1" x14ac:dyDescent="0.4">
      <c r="A12" s="130" t="s">
        <v>114</v>
      </c>
      <c r="B12" s="131"/>
      <c r="C12" s="237" t="s">
        <v>175</v>
      </c>
      <c r="D12" s="243" t="s">
        <v>117</v>
      </c>
      <c r="E12" s="243"/>
    </row>
    <row r="13" spans="1:5" ht="28.5" customHeight="1" x14ac:dyDescent="0.4">
      <c r="A13" s="127" t="s">
        <v>118</v>
      </c>
      <c r="B13" s="128"/>
      <c r="C13" s="238"/>
      <c r="D13" s="129" t="s">
        <v>121</v>
      </c>
      <c r="E13" s="129" t="s">
        <v>122</v>
      </c>
    </row>
    <row r="14" spans="1:5" ht="28.5" customHeight="1" x14ac:dyDescent="0.4">
      <c r="A14" s="130" t="s">
        <v>114</v>
      </c>
      <c r="B14" s="131"/>
      <c r="C14" s="237" t="s">
        <v>175</v>
      </c>
      <c r="D14" s="243" t="s">
        <v>117</v>
      </c>
      <c r="E14" s="243"/>
    </row>
    <row r="15" spans="1:5" ht="28.5" customHeight="1" x14ac:dyDescent="0.4">
      <c r="A15" s="127" t="s">
        <v>118</v>
      </c>
      <c r="B15" s="128"/>
      <c r="C15" s="238"/>
      <c r="D15" s="129" t="s">
        <v>121</v>
      </c>
      <c r="E15" s="129" t="s">
        <v>122</v>
      </c>
    </row>
    <row r="16" spans="1:5" ht="28.5" customHeight="1" x14ac:dyDescent="0.4">
      <c r="A16" s="130" t="s">
        <v>114</v>
      </c>
      <c r="B16" s="131"/>
      <c r="C16" s="237" t="s">
        <v>175</v>
      </c>
      <c r="D16" s="243" t="s">
        <v>117</v>
      </c>
      <c r="E16" s="243"/>
    </row>
    <row r="17" spans="1:5" ht="28.5" customHeight="1" x14ac:dyDescent="0.4">
      <c r="A17" s="127" t="s">
        <v>118</v>
      </c>
      <c r="B17" s="128"/>
      <c r="C17" s="238"/>
      <c r="D17" s="129" t="s">
        <v>121</v>
      </c>
      <c r="E17" s="129" t="s">
        <v>122</v>
      </c>
    </row>
    <row r="18" spans="1:5" ht="28.5" customHeight="1" x14ac:dyDescent="0.4">
      <c r="A18" s="130" t="s">
        <v>114</v>
      </c>
      <c r="B18" s="131"/>
      <c r="C18" s="237" t="s">
        <v>175</v>
      </c>
      <c r="D18" s="243" t="s">
        <v>117</v>
      </c>
      <c r="E18" s="243"/>
    </row>
    <row r="19" spans="1:5" ht="28.5" customHeight="1" x14ac:dyDescent="0.4">
      <c r="A19" s="127" t="s">
        <v>118</v>
      </c>
      <c r="B19" s="128"/>
      <c r="C19" s="238"/>
      <c r="D19" s="129" t="s">
        <v>121</v>
      </c>
      <c r="E19" s="129" t="s">
        <v>122</v>
      </c>
    </row>
    <row r="20" spans="1:5" ht="28.5" customHeight="1" x14ac:dyDescent="0.4">
      <c r="A20" s="130" t="s">
        <v>114</v>
      </c>
      <c r="B20" s="131"/>
      <c r="C20" s="237" t="s">
        <v>175</v>
      </c>
      <c r="D20" s="243" t="s">
        <v>117</v>
      </c>
      <c r="E20" s="243"/>
    </row>
    <row r="21" spans="1:5" ht="28.5" customHeight="1" x14ac:dyDescent="0.4">
      <c r="A21" s="127" t="s">
        <v>118</v>
      </c>
      <c r="B21" s="128"/>
      <c r="C21" s="238"/>
      <c r="D21" s="129" t="s">
        <v>121</v>
      </c>
      <c r="E21" s="129" t="s">
        <v>122</v>
      </c>
    </row>
    <row r="22" spans="1:5" x14ac:dyDescent="0.4">
      <c r="A22" s="2"/>
      <c r="B22" s="2"/>
      <c r="C22" s="2"/>
      <c r="D22" s="2"/>
      <c r="E22" s="2"/>
    </row>
    <row r="23" spans="1:5" ht="114" customHeight="1" x14ac:dyDescent="0.4">
      <c r="A23" s="239" t="s">
        <v>124</v>
      </c>
      <c r="B23" s="240"/>
      <c r="C23" s="240"/>
      <c r="D23" s="240"/>
      <c r="E23" s="240"/>
    </row>
  </sheetData>
  <sheetProtection algorithmName="SHA-512" hashValue="MQmEBgHJKAeZoKkhi1uitB3ooBpB57XhrCRVYSgK31Um2WPRwDwDXAk7LerpKdZnsacfBrhKYLv9WCIp8WQ9+A==" saltValue="MiuThAEhi+INNUEXfWd9/g==" spinCount="100000" sheet="1" objects="1" scenarios="1" selectLockedCells="1"/>
  <mergeCells count="21">
    <mergeCell ref="A23:E23"/>
    <mergeCell ref="A3:B3"/>
    <mergeCell ref="C3:E3"/>
    <mergeCell ref="D4:E4"/>
    <mergeCell ref="D6:E6"/>
    <mergeCell ref="D8:E8"/>
    <mergeCell ref="D10:E10"/>
    <mergeCell ref="D12:E12"/>
    <mergeCell ref="D14:E14"/>
    <mergeCell ref="D16:E16"/>
    <mergeCell ref="D18:E18"/>
    <mergeCell ref="D20:E20"/>
    <mergeCell ref="C4:C5"/>
    <mergeCell ref="C6:C7"/>
    <mergeCell ref="C8:C9"/>
    <mergeCell ref="C10:C11"/>
    <mergeCell ref="C12:C13"/>
    <mergeCell ref="C14:C15"/>
    <mergeCell ref="C16:C17"/>
    <mergeCell ref="C18:C19"/>
    <mergeCell ref="C20:C21"/>
  </mergeCells>
  <phoneticPr fontId="2"/>
  <pageMargins left="0.70866141732283472" right="0.51181102362204722" top="0.74803149606299213" bottom="0.74803149606299213"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①確認書</vt:lpstr>
      <vt:lpstr>②申告書</vt:lpstr>
      <vt:lpstr>③特例対象資産一覧</vt:lpstr>
      <vt:lpstr>①確認書!Print_Area</vt:lpstr>
      <vt:lpstr>②申告書!Print_Area</vt:lpstr>
      <vt:lpstr>③特例対象資産一覧!Print_Area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dc:creator>
  <cp:lastModifiedBy>hino</cp:lastModifiedBy>
  <cp:lastPrinted>2020-12-18T09:01:48Z</cp:lastPrinted>
  <dcterms:created xsi:type="dcterms:W3CDTF">2020-10-03T01:38:29Z</dcterms:created>
  <dcterms:modified xsi:type="dcterms:W3CDTF">2020-12-18T09:02:00Z</dcterms:modified>
</cp:coreProperties>
</file>